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483" firstSheet="1" activeTab="1"/>
  </bookViews>
  <sheets>
    <sheet name="附件1（汇总表）" sheetId="2" r:id="rId1"/>
    <sheet name="第二次调整" sheetId="5" r:id="rId2"/>
  </sheets>
  <definedNames>
    <definedName name="_xlnm._FilterDatabase" localSheetId="1" hidden="1">第二次调整!$A$2:$U$108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<sst xmlns="http://schemas.openxmlformats.org/spreadsheetml/2006/main" count="1451" uniqueCount="499">
  <si>
    <t>附件1</t>
  </si>
  <si>
    <t xml:space="preserve"> </t>
  </si>
  <si>
    <t>大冶市2025年巩固拓展脱贫攻坚成果和
乡村振兴项目库第二次调整汇总表</t>
  </si>
  <si>
    <t>单位：万元</t>
  </si>
  <si>
    <t>序号</t>
  </si>
  <si>
    <t>乡镇</t>
  </si>
  <si>
    <t>项目 个数</t>
  </si>
  <si>
    <t>预算总投资</t>
  </si>
  <si>
    <t>项目类型</t>
  </si>
  <si>
    <t>产业发展</t>
  </si>
  <si>
    <t>乡村建设行动</t>
  </si>
  <si>
    <t>其他</t>
  </si>
  <si>
    <t>个数</t>
  </si>
  <si>
    <t>金额</t>
  </si>
  <si>
    <t>合计</t>
  </si>
  <si>
    <t>保安镇</t>
  </si>
  <si>
    <t>陈贵镇</t>
  </si>
  <si>
    <t>大箕铺镇</t>
  </si>
  <si>
    <t>东风农场管理区</t>
  </si>
  <si>
    <t>还地桥镇</t>
  </si>
  <si>
    <t>金湖街道</t>
  </si>
  <si>
    <t>金牛镇</t>
  </si>
  <si>
    <t>金山店镇</t>
  </si>
  <si>
    <t>灵乡镇</t>
  </si>
  <si>
    <t>刘仁八镇</t>
  </si>
  <si>
    <t>罗家桥街道</t>
  </si>
  <si>
    <t>茗山乡</t>
  </si>
  <si>
    <t>殷祖镇</t>
  </si>
  <si>
    <t>汪仁镇,金山街办事处</t>
  </si>
  <si>
    <t>大冶市</t>
  </si>
  <si>
    <t>附件</t>
  </si>
  <si>
    <t>大冶市2025年巩固拓展脱贫攻坚成果和乡村振兴项目库第二次调整明细表</t>
  </si>
  <si>
    <t>·</t>
  </si>
  <si>
    <t>项目建设地点</t>
  </si>
  <si>
    <t>项目名称</t>
  </si>
  <si>
    <t>二级项目类型</t>
  </si>
  <si>
    <t>项目子类型</t>
  </si>
  <si>
    <t>项目建设内容及补助标准</t>
  </si>
  <si>
    <t>项目预算总投资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</si>
  <si>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</si>
  <si>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</si>
  <si>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</si>
  <si>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</si>
  <si>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</si>
  <si>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</si>
  <si>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</si>
  <si>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</si>
  <si>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</si>
  <si>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</si>
  <si>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备注</t>
  </si>
  <si>
    <t>村</t>
  </si>
  <si>
    <t>解决"两不愁三保障"项目</t>
  </si>
  <si>
    <t>巩固提升类项目</t>
  </si>
  <si>
    <t>大段村</t>
  </si>
  <si>
    <t>刘仁八镇大段村连栋钢管大棚项目</t>
  </si>
  <si>
    <t>新型农村集体经济发展项目</t>
  </si>
  <si>
    <t>新建连栋大棚12亩，种植火龙果、蔬菜，加强绿色防控基础设施等。</t>
  </si>
  <si>
    <t>否</t>
  </si>
  <si>
    <t>是</t>
  </si>
  <si>
    <t>通过带动务工和土地流转方式，实现脱贫户及村民增加经济收入。</t>
  </si>
  <si>
    <t>预期收益10年，预计每年增加村集体经济收入约5万元</t>
  </si>
  <si>
    <t>市委组织部、市财政局、市农业农村局</t>
  </si>
  <si>
    <t>纪柏定</t>
  </si>
  <si>
    <t>涉及3个村</t>
  </si>
  <si>
    <t>刘仁八镇农村人居环境整治补短板项目</t>
  </si>
  <si>
    <t>人居环境整治</t>
  </si>
  <si>
    <t>村容村貌提升</t>
  </si>
  <si>
    <t>村庄环境整治和基础设施完善</t>
  </si>
  <si>
    <t>改善村民居住环境，提高群众生产生活质量</t>
  </si>
  <si>
    <t>完成3个村环境整治和补短板建设</t>
  </si>
  <si>
    <t>市农业农村局</t>
  </si>
  <si>
    <t>朱从和</t>
  </si>
  <si>
    <t>小计</t>
  </si>
  <si>
    <t>子山村</t>
  </si>
  <si>
    <t>灵乡镇子山村水产养殖项目</t>
  </si>
  <si>
    <t>新建20亩标准化网箱鳝鱼养殖基地，购买鳝鱼苗等。</t>
  </si>
  <si>
    <t>土地流转、就业务工带动村民40余户（其中脱贫户4户）增收</t>
  </si>
  <si>
    <t>建成投产后，预计每年增加村集体经济收入约6万元</t>
  </si>
  <si>
    <t>汪家顺</t>
  </si>
  <si>
    <t>贺铺村</t>
  </si>
  <si>
    <t>灵乡镇贺铺村户户通及港渠护砌工程</t>
  </si>
  <si>
    <t>农村基础设施</t>
  </si>
  <si>
    <t>农村道路建设</t>
  </si>
  <si>
    <t>户户通硬化300米，港渠护砌50m，涵管38米，检查井2座，启闭闸1套，砖砌踏步40m。</t>
  </si>
  <si>
    <t>解决群众出行困难。</t>
  </si>
  <si>
    <t>改善群众生产生活条件</t>
  </si>
  <si>
    <t>市交通运输局</t>
  </si>
  <si>
    <t>纪荒山</t>
  </si>
  <si>
    <t>涉及2个村</t>
  </si>
  <si>
    <t>灵乡镇农村人居环境整治补短板项目</t>
  </si>
  <si>
    <t>完成2个村环境整治和补短板建设</t>
  </si>
  <si>
    <t>大冶市农业农村局</t>
  </si>
  <si>
    <t>彭龙强</t>
  </si>
  <si>
    <t>南昌村</t>
  </si>
  <si>
    <t xml:space="preserve">大冶市殷祖镇南昌村全自动化养殖场   </t>
  </si>
  <si>
    <t>新建南昌村全自动化养鸡厂房面积约750平方米，配套用房维修117平方米，产业路60米，购买自动化养鸡设备、农机等。</t>
  </si>
  <si>
    <t>土地流转、务工就业</t>
  </si>
  <si>
    <t>预期收益20年，预计每年增加村集体经济收入约5-8万元</t>
  </si>
  <si>
    <t>余劲松</t>
  </si>
  <si>
    <t>涉及9个村</t>
  </si>
  <si>
    <t>殷祖镇农村人居环境整治补短板项目</t>
  </si>
  <si>
    <t>完成9个村环境整治和补短板建设</t>
  </si>
  <si>
    <t>郭智梁</t>
  </si>
  <si>
    <t>车桥村</t>
  </si>
  <si>
    <t>车桥村水果种植基地</t>
  </si>
  <si>
    <t>采购翠冠梨树苗2000株，建100余亩的翠冠梨种植基地；建20亩的哈密瓜大棚基地；配套建设存储仓库和管理用房，配套灌溉等相关设施等。</t>
  </si>
  <si>
    <t>预计收益10年，预计增加村集体经济收入约5万元，后逐年增加</t>
  </si>
  <si>
    <t>黄朝军</t>
  </si>
  <si>
    <t>金山店镇农村人居环境整治补短板项目</t>
  </si>
  <si>
    <t>纪子明</t>
  </si>
  <si>
    <t>东角山村</t>
  </si>
  <si>
    <t>大箕铺镇东角山村蔬菜产业基地</t>
  </si>
  <si>
    <t>新建连栋大棚一座</t>
  </si>
  <si>
    <t>带动脱贫户20余人务工，带动周边农户50余人务工</t>
  </si>
  <si>
    <t>曹国强</t>
  </si>
  <si>
    <t>涉及12个村</t>
  </si>
  <si>
    <t>大箕铺镇农村人居环境整治补短板项目</t>
  </si>
  <si>
    <t>完成12个村环境整治和补短板建设</t>
  </si>
  <si>
    <t>黄水松</t>
  </si>
  <si>
    <t>下余村</t>
  </si>
  <si>
    <t>茗山乡下余村水果种植基地提档升级</t>
  </si>
  <si>
    <t>原150亩种植基地果苗维护补栽、约新增55亩种植基地的整治种植，配套灌溉、钢丝网围栏设施等。</t>
  </si>
  <si>
    <t>务工就业、土地流转方式、农副产品销售带动脱贫户及村民增入</t>
  </si>
  <si>
    <t>预期收益15年，预计每年增加村集体经济收入约10万元</t>
  </si>
  <si>
    <t>余显佑</t>
  </si>
  <si>
    <t>涉及19个村</t>
  </si>
  <si>
    <t>茗山乡农村人居环境整治补短板项目</t>
  </si>
  <si>
    <t>完成19个村环境整治和补短板建设</t>
  </si>
  <si>
    <t>谭超宇</t>
  </si>
  <si>
    <t>鄂王城村</t>
  </si>
  <si>
    <t>金牛镇鄂王城村特色种养殖产业项目</t>
  </si>
  <si>
    <t>新建大棚7亩，葡萄大棚500平方米； 新建烘干房、冻库等配套设施，；新建养殖棚400平米；新建养殖基地500平方米。</t>
  </si>
  <si>
    <t>带动务工、土地流转、农副产品销售带动脱贫户及村民增收</t>
  </si>
  <si>
    <t>预期收益15年，预计每年增加村集体经济收入约5-8万元</t>
  </si>
  <si>
    <t>胡群钢</t>
  </si>
  <si>
    <t>涉及7个村</t>
  </si>
  <si>
    <t>金牛镇农村人居环境整治补短板项目</t>
  </si>
  <si>
    <t>完成7个村环境整治和补短板建设</t>
  </si>
  <si>
    <t>汤俊峰</t>
  </si>
  <si>
    <t>大洪村</t>
  </si>
  <si>
    <t>保安镇大洪村祝康农业项目</t>
  </si>
  <si>
    <t>扩大养殖规模，新增购买种牛和小黄牛约50头，完善养牛环保设施，升级自动喂养设备</t>
  </si>
  <si>
    <t>通过带动务工和土地流转方式，实现脱贫户及村民增加经济收入</t>
  </si>
  <si>
    <t>预期收益10年，预计每年增加村集体经济收入约5-6万元</t>
  </si>
  <si>
    <t>祝新林</t>
  </si>
  <si>
    <t>保安镇农村人居环境整治补短板项目</t>
  </si>
  <si>
    <t>柯建奎</t>
  </si>
  <si>
    <t>两塘村</t>
  </si>
  <si>
    <t>大冶市罗家桥街道两塘村蔬菜大棚产业项目</t>
  </si>
  <si>
    <t>新建蔬菜大棚25亩，配套产业管理用房和完善排水灌溉设施等</t>
  </si>
  <si>
    <t>陈小平</t>
  </si>
  <si>
    <t>涉及21个村</t>
  </si>
  <si>
    <t>罗家桥街道农村人居环境整治补短板项目</t>
  </si>
  <si>
    <t>完成21个村环境整治和补短板建设</t>
  </si>
  <si>
    <t>陈健</t>
  </si>
  <si>
    <t>黄岗村</t>
  </si>
  <si>
    <t>还地桥镇黄岗村水产产业基地项目</t>
  </si>
  <si>
    <t>1.新建冻库80立方；2.广场场地300平方米、砌挡土墙300立方；3.厂房100平方米、值班室、卫生间等共200平方米及相关配套设施。</t>
  </si>
  <si>
    <t>带动务工和土地流转方式、农副产品销售，实现脱贫户及村民增入</t>
  </si>
  <si>
    <t>预期收益20年，预计每年增加村集体经济收入约10万元</t>
  </si>
  <si>
    <t>熊新发</t>
  </si>
  <si>
    <t>涉及14个村</t>
  </si>
  <si>
    <t>还地桥镇农村人居环境整治补短板项目</t>
  </si>
  <si>
    <t>完成14个村环境整治和补短板建设</t>
  </si>
  <si>
    <t>蔡帆</t>
  </si>
  <si>
    <t>洋塘村</t>
  </si>
  <si>
    <t>陈贵镇洋塘村新型大棚芦笋种植基地</t>
  </si>
  <si>
    <t>平整土地20亩、新建大棚10亩、
修建沟、渠、路及灌溉设施设备</t>
  </si>
  <si>
    <t>土地流转、村民务工40人(脱贫户6户）。</t>
  </si>
  <si>
    <t>王忠庆</t>
  </si>
  <si>
    <t>陈贵镇农村人居环境整治补短板项目</t>
  </si>
  <si>
    <t>乔建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</si>
  <si>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</si>
  <si>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</si>
  <si>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</si>
  <si>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</si>
  <si>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石永强</t>
  </si>
  <si>
    <t>姜桥村</t>
  </si>
  <si>
    <t>金湖街道姜桥村栖儒大港胡庚姜桥段港堤加固排险工程</t>
  </si>
  <si>
    <t>农村基础设施（含产业配套基础设施）</t>
  </si>
  <si>
    <t>对水毁港堤进行修复</t>
  </si>
  <si>
    <t>改善农业基础设施</t>
  </si>
  <si>
    <t>提高水利设施能力</t>
  </si>
  <si>
    <t>市水利湖泊局</t>
  </si>
  <si>
    <t>左可龙</t>
  </si>
  <si>
    <t>金湖街道农村人居环境整治补短板项目</t>
  </si>
  <si>
    <t>石秋良</t>
  </si>
  <si>
    <t>走马洲村</t>
  </si>
  <si>
    <t>大冶市东风农场管理区走马洲村特种水产养殖基地项目</t>
  </si>
  <si>
    <t>1、改造鱼池35亩（其中精养池6亩*2个，生态池23亩*1个)；2、硬化2条产业路共计875平方米，建设温棚8500平方米、基地围栏700米；3、采购直径10M陆基生态养殖桶4个、生产用房（集装箱）3个、监控设备12套。</t>
  </si>
  <si>
    <t>带动务工和“名特优”水产养殖技术推广，实现脱贫户及村民增加经济收入</t>
  </si>
  <si>
    <t>预期收益10年，预计每年增加村集体经济收入约6万元</t>
  </si>
  <si>
    <t>万建雄</t>
  </si>
  <si>
    <t>东风农场</t>
  </si>
  <si>
    <t>涉及1个村</t>
  </si>
  <si>
    <t>东风农场农村人居环境整治补短板项目</t>
  </si>
  <si>
    <t>完成1个村环境整治和补短板建设</t>
  </si>
  <si>
    <t>叶宇飞</t>
  </si>
  <si>
    <t>汪仁镇</t>
  </si>
  <si>
    <t>柏树下村</t>
  </si>
  <si>
    <t>汪仁镇柏树下村种养殖基地</t>
  </si>
  <si>
    <t>1.新建30亩水田，种植莲子秧苗，养殖龙虾苗等。
2.新建5个农业大棚(约1600平方)，新建共享菜园约600平方，铺设灌溉设施及配套基础设施等。
3.新建一条产业路60米。
4.新建配套设施用房占地面积182平方(一层)。
5.新建一座门楼(该使用资金约5万元属村自筹部分)</t>
  </si>
  <si>
    <t>预计收益10年，预计增加村集体经济收入约6万元，后逐年增加</t>
  </si>
  <si>
    <t>曹海军</t>
  </si>
  <si>
    <t>开铁区</t>
  </si>
  <si>
    <t>寄递物流村</t>
  </si>
  <si>
    <t>开铁区农村寄递物流网点提档升级项目</t>
  </si>
  <si>
    <t>农村公共服务</t>
  </si>
  <si>
    <t>开铁区21个农村寄递物流村级服务网点提档升级。</t>
  </si>
  <si>
    <t>帮助农业企业和农户农产品出村进城，促进农村商贸流通</t>
  </si>
  <si>
    <t>对农村寄递物流村级服务网点进行提档升级</t>
  </si>
  <si>
    <t>区农业农村局</t>
  </si>
  <si>
    <t>段旭辰</t>
  </si>
  <si>
    <t>开铁区人居环境整治项目</t>
  </si>
  <si>
    <t>活动广场整治清理，村庄内的生活垃圾、建筑垃圾、沟渠垃圾卫生死角改善，落实“门前三包”、清理“三堆两垛”、拆除旱厕、危房等</t>
  </si>
  <si>
    <t>改善人居环境；提升村容村貌</t>
  </si>
  <si>
    <t>改善群众人居生活环境、建设宜居宜业和美乡村</t>
  </si>
  <si>
    <t>高峰</t>
  </si>
  <si>
    <t>王贵村</t>
  </si>
  <si>
    <t>黄金湖甲鱼养殖项目</t>
  </si>
  <si>
    <t>生产项目</t>
  </si>
  <si>
    <t>水产养殖业发展</t>
  </si>
  <si>
    <t>建设内容计划投入饲料100万（已投入730000元），甲鱼苗290000.00元，动保防疫药品90000万元，防逃改造160000元，人工、机械费用60000.00元,共计160万元</t>
  </si>
  <si>
    <t>带动村集体经济收入，促进农户增收</t>
  </si>
  <si>
    <t>带动26户村民增加收入</t>
  </si>
  <si>
    <t>黄石鑫和生态养殖有限公司</t>
  </si>
  <si>
    <t>吴志鹏</t>
  </si>
  <si>
    <t>黄荆头村王叶村
磊山村
王贵村</t>
  </si>
  <si>
    <t>汪仁镇民生实事工程项目</t>
  </si>
  <si>
    <t>公共照明设施</t>
  </si>
  <si>
    <t>黄荆头村、王叶村、磊山村、王贵村等村行政村安装200盏太阳能路灯。</t>
  </si>
  <si>
    <t>改善群众生活及出行条件</t>
  </si>
  <si>
    <t>汪志刚</t>
  </si>
  <si>
    <t>沿湖村</t>
  </si>
  <si>
    <t>汪仁镇沿湖村产业园道路提升项目</t>
  </si>
  <si>
    <t>农村基础设施
（含产业配套基础设施）</t>
  </si>
  <si>
    <t>产业路</t>
  </si>
  <si>
    <t>沿湖村主干道进入产业园长900米，宽5.5米的道路进行硬化</t>
  </si>
  <si>
    <t>改善人居环境，提升村容村貌</t>
  </si>
  <si>
    <t>改善群众人居生活环境</t>
  </si>
  <si>
    <t>沿湖村村委会</t>
  </si>
  <si>
    <t>吴礼风</t>
  </si>
  <si>
    <t>王叶村</t>
  </si>
  <si>
    <t>汪仁镇王叶村道路硬化项目</t>
  </si>
  <si>
    <t>一是对村内道路破损路面约1000平方米进行硬化（包含破损路面开挖清理运输，混凝土填充）；二是对150米排水渠进行修缮（包含水渠淤泥清理、混凝土浇灌、护砌）。</t>
  </si>
  <si>
    <t>汪仁镇王叶村村委会</t>
  </si>
  <si>
    <t>卫军</t>
  </si>
  <si>
    <t>金山街道</t>
  </si>
  <si>
    <t>鹏程村</t>
  </si>
  <si>
    <t>金山街道鹏程村人居环境整治项目</t>
  </si>
  <si>
    <t>自来水管网改造升级</t>
  </si>
  <si>
    <t>金山街道鹏程村</t>
  </si>
  <si>
    <t>雷海洋</t>
  </si>
  <si>
    <t>张冲村</t>
  </si>
  <si>
    <t>金山街道张冲村基础设施建设项目</t>
  </si>
  <si>
    <t>张冲村黄应仕大屋湾排洪港沿岸杂树清除，港底清淤、港边护坡</t>
  </si>
  <si>
    <t>金山街道张冲村</t>
  </si>
  <si>
    <t>黄翔</t>
  </si>
  <si>
    <t>各乡镇</t>
  </si>
  <si>
    <t>开铁区五大重点农业产业链项目-2025年度</t>
  </si>
  <si>
    <t>种植业基地</t>
  </si>
  <si>
    <t>对辖区内五大重点农业产业链符合条件申报的主体予以奖补。</t>
  </si>
  <si>
    <t>就业务工、带动生产 、促进增收</t>
  </si>
  <si>
    <t>增加村集体收入，带动脱贫监测户务工就业</t>
  </si>
  <si>
    <t>开铁区五大重点农业产业链项目（水产）-2025年度</t>
  </si>
  <si>
    <t>开铁区撂荒地整治项目-2025年度</t>
  </si>
  <si>
    <t>对复耕后种植油菜、小麦、蔬菜等秋冬作物的撂荒耕地整治，按每亩189元的标准予以奖补</t>
  </si>
  <si>
    <t>带动生产</t>
  </si>
  <si>
    <t>遏割耕地控荒、盘活耕地资源、保障秋冬农业生产稳定发展</t>
  </si>
  <si>
    <t>开铁区帮扶产业提升资金项目-2025年度</t>
  </si>
  <si>
    <t>新建食用菌管理中心，购置食用菌加工设备，打造食用菌种养殖及产品深加工一体化产业园区，改造生态垂钓中心，使产业园达到种养殖及休闲垂钓多元化，提升食用菌品牌影响力。</t>
  </si>
  <si>
    <t>水产产业链(2025年黄石市五大重点农业产业链建设)</t>
  </si>
  <si>
    <t>对水产产业链项目给予奖补</t>
  </si>
  <si>
    <t>发展生产，带动务工就业</t>
  </si>
  <si>
    <t>促进水产产业链发展</t>
  </si>
  <si>
    <t>市农业农村 局</t>
  </si>
  <si>
    <t>胡娟</t>
  </si>
  <si>
    <t>“五大产业链”奖补项目（茶产业链）</t>
  </si>
  <si>
    <t>对茶产业链项目给予奖补</t>
  </si>
  <si>
    <t>发展生产带动务工就业</t>
  </si>
  <si>
    <t>促进茶产业链发展</t>
  </si>
  <si>
    <t>市农业农村局（市茶办）</t>
  </si>
  <si>
    <t>柯晓畅</t>
  </si>
  <si>
    <t>东风村</t>
  </si>
  <si>
    <t>水产产业链项目 （湖北富渔外塘示范养殖基地建设）</t>
  </si>
  <si>
    <t>金湖</t>
  </si>
  <si>
    <t>程湾村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</si>
  <si>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（大冶市鑫垸生态甲鱼养殖基地建设）</t>
    </r>
  </si>
  <si>
    <t>还地桥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</si>
  <si>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（湖北三山湖生态甲鱼养殖基地建设）</t>
    </r>
  </si>
  <si>
    <t>“五大产业链”奖补项目（蔬菜产业链）</t>
  </si>
  <si>
    <t>对蔬菜产业链项目给予奖补</t>
  </si>
  <si>
    <t>促进蔬菜产业链发展</t>
  </si>
  <si>
    <t>市商务局</t>
  </si>
  <si>
    <t>罗旭</t>
  </si>
  <si>
    <t>“五大产业链”奖补项目（水果产业链奖补）</t>
  </si>
  <si>
    <t>对水果产业链项目给予奖补</t>
  </si>
  <si>
    <t>促进水果产业链发展</t>
  </si>
  <si>
    <t>大冶市文旅局</t>
  </si>
  <si>
    <t>黄传东</t>
  </si>
  <si>
    <t>“五大产业链”奖补项目（水果产业链）</t>
  </si>
  <si>
    <t>“五大产业链”奖补项目（中药材产业链）</t>
  </si>
  <si>
    <t>对中药材产业链项目给予奖补</t>
  </si>
  <si>
    <t>促进中药材产业链发展</t>
  </si>
  <si>
    <t>市卫健局</t>
  </si>
  <si>
    <t>熊旭东</t>
  </si>
  <si>
    <t>“雨露计划”教育补助</t>
  </si>
  <si>
    <t>巩固三保障成果</t>
  </si>
  <si>
    <t>教育</t>
  </si>
  <si>
    <t>享受“雨露计划”职业教育补助</t>
  </si>
  <si>
    <t>就读中、高职的脱贫户、监测户家庭学生每学期补助1500元</t>
  </si>
  <si>
    <t>帮助解决脱贫户、监测户家庭子女就学困难</t>
  </si>
  <si>
    <t>符合条件对象应补尽补</t>
  </si>
  <si>
    <t>王臻</t>
  </si>
  <si>
    <t>农村兜底保障</t>
  </si>
  <si>
    <t>综合保障</t>
  </si>
  <si>
    <t>享受农村居民最低生活保障</t>
  </si>
  <si>
    <t>脱贫人口、低保人口、监测对象落实财政兜底保障</t>
  </si>
  <si>
    <t>保障困难群众生活</t>
  </si>
  <si>
    <t>解决脱贫户生活问题</t>
  </si>
  <si>
    <t>市民政局</t>
  </si>
  <si>
    <t>姚昭</t>
  </si>
  <si>
    <t>脱贫人口（监测对象）“三业”奖补</t>
  </si>
  <si>
    <t>就业项目</t>
  </si>
  <si>
    <t>务工补助</t>
  </si>
  <si>
    <t>生产奖补、劳务补助等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</si>
  <si>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</si>
  <si>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</si>
  <si>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</si>
  <si>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刘风云</t>
  </si>
  <si>
    <t>脱贫户小额信贷贷款贴息</t>
  </si>
  <si>
    <t>金融保险配套项目</t>
  </si>
  <si>
    <t>小额贷款贴息</t>
  </si>
  <si>
    <t>对按期还款脱贫户小额贷款给予贴息</t>
  </si>
  <si>
    <t>帮助脱贫户和监测户解决产业发展资金困难</t>
  </si>
  <si>
    <t>对符合条件贷款对象应补尽补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</si>
  <si>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</si>
  <si>
    <t>新型经营主体贷款贴息</t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</si>
  <si>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</si>
  <si>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</si>
  <si>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</si>
  <si>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陈丽梅</t>
  </si>
  <si>
    <t>各村</t>
  </si>
  <si>
    <t>巩固脱贫成果（特色农业产业发展奖补）</t>
  </si>
  <si>
    <t>创业</t>
  </si>
  <si>
    <t>创业奖补</t>
  </si>
  <si>
    <t>鼓励脱贫户（监测户）自主创业</t>
  </si>
  <si>
    <t>帮助脱贫户（监测户）提高造血能力，实现致富增收</t>
  </si>
  <si>
    <t>马小芳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</si>
  <si>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  <r>
      <rPr>
        <sz val="10"/>
        <rFont val="宋体"/>
        <charset val="134"/>
      </rPr>
      <t>（第二批）</t>
    </r>
  </si>
  <si>
    <t>新型农业经济主体带动农户（脱贫户、监测户）土地流转、务工就业增收</t>
  </si>
  <si>
    <t>农业产业化奖补（畜牧业能力提升）</t>
  </si>
  <si>
    <t>养殖业基地</t>
  </si>
  <si>
    <t>支持畜牧业能力提升，提高农业产业化水平</t>
  </si>
  <si>
    <t>带动农户生产和就业，增加农户收入</t>
  </si>
  <si>
    <t>提升畜牧产业化水平</t>
  </si>
  <si>
    <t>农业产业化奖补（加工提升）</t>
  </si>
  <si>
    <t>加工流通项目</t>
  </si>
  <si>
    <t>加工业</t>
  </si>
  <si>
    <t>支持农产品加工提升，提高农业产业化水平</t>
  </si>
  <si>
    <t>提升农业产业化水平，带动农户增收</t>
  </si>
  <si>
    <t>农业产业化奖补（三产融合）</t>
  </si>
  <si>
    <t>休闲农业与乡村旅游</t>
  </si>
  <si>
    <t>支持三产融合发展，提高农业产业化水平</t>
  </si>
  <si>
    <t>农业产业化奖补（智慧农业）</t>
  </si>
  <si>
    <t>产业服务支撑项目</t>
  </si>
  <si>
    <t>智慧农业</t>
  </si>
  <si>
    <t>支持智慧农业建设，提高农业产业化水平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</si>
  <si>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</si>
  <si>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</si>
  <si>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</si>
  <si>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</si>
  <si>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</si>
  <si>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陈耀华</t>
  </si>
  <si>
    <t>大冶市农村寄递物流建设</t>
  </si>
  <si>
    <t xml:space="preserve"> 产业发展</t>
  </si>
  <si>
    <t>市场建设和农村物流</t>
  </si>
  <si>
    <t>提升村级网点建设标准</t>
  </si>
  <si>
    <t>帮助促进农村商贸流通</t>
  </si>
  <si>
    <t>提升农村寄递物流效率和水平</t>
  </si>
  <si>
    <t>柯俊卿</t>
  </si>
  <si>
    <t>全市各相关乡镇</t>
  </si>
  <si>
    <t>全市各相关村</t>
  </si>
  <si>
    <t>2025年十大民生项目农村路灯建设</t>
  </si>
  <si>
    <t>安装农村太阳能路灯240盏,每盏
2500元。</t>
  </si>
  <si>
    <t>改善农村基础设施，方便村民生产生活</t>
  </si>
  <si>
    <t>改善农村生产生活环境</t>
  </si>
  <si>
    <t>曹文</t>
  </si>
  <si>
    <t>大冶市生态能源推广服务中心2025年市级民生实事新增农村太阳能路灯项目</t>
  </si>
  <si>
    <t>安装农村太阳能路灯800盏,每盏
2000元。</t>
  </si>
  <si>
    <t>大冶市2025年农村太阳能路灯维修项目</t>
  </si>
  <si>
    <t>维修农村太阳能路灯625盏,每盏
800元。</t>
  </si>
  <si>
    <t>部分村</t>
  </si>
  <si>
    <t>农村人居环境整治（农村厕所改建和污水处理）</t>
  </si>
  <si>
    <t>新（改）建公厕、户厕等进行奖补及农村污水处理建设</t>
  </si>
  <si>
    <t>改善村民居住环境</t>
  </si>
  <si>
    <t>建改农村户厕所300个、公厕40座</t>
  </si>
  <si>
    <t>余文瑞</t>
  </si>
  <si>
    <t>农村饮水安全项目</t>
  </si>
  <si>
    <t>农村供水保障设施建设</t>
  </si>
  <si>
    <t>巩固提升安全饮水质量</t>
  </si>
  <si>
    <t>改善村民饮水条件，保障饮水安全</t>
  </si>
  <si>
    <t>提升小型集中式供水工程供水能力</t>
  </si>
  <si>
    <t>市水利 和湖泊局</t>
  </si>
  <si>
    <t>黄金湖</t>
  </si>
  <si>
    <t>各相关乡镇</t>
  </si>
  <si>
    <t>茶产业链建设（2022年度新建茶园基地奖补）</t>
  </si>
  <si>
    <t>对2022年新建茶园基地给予第三年奖补</t>
  </si>
  <si>
    <t>茶产业链建设（2023年度新建茶园基地和喷灌建设奖补）</t>
  </si>
  <si>
    <t>对2023年新建茶园基地给予第一年奖补及喷灌设施建设奖补</t>
  </si>
  <si>
    <t>茶产业链建设（茶园抗旱机井奖补）</t>
  </si>
  <si>
    <t>对茶园基地抗旱机井建设给予奖补</t>
  </si>
  <si>
    <t>茶产业链项目（2024年度茶园基地奖补）</t>
  </si>
  <si>
    <t>对2024年度新建茶园基地（第一年度）和喷灌设施等给予奖补</t>
  </si>
  <si>
    <t>带动生产，务工就业</t>
  </si>
  <si>
    <t>市农业农村局
（市茶办）</t>
  </si>
  <si>
    <t>农村公路连通延伸工程</t>
  </si>
  <si>
    <t>农村道路建设（通村路、通户路、小型桥梁等）</t>
  </si>
  <si>
    <t>新建农村公路9.844公里，奖补标准20万元/公里。</t>
  </si>
  <si>
    <t>改善农村居民出行交通便利</t>
  </si>
  <si>
    <t>罗细庆</t>
  </si>
  <si>
    <t>精神病患者治疗及监护项目</t>
  </si>
  <si>
    <t>健康</t>
  </si>
  <si>
    <t>接受医疗救助</t>
  </si>
  <si>
    <t>严重精神障碍患者规范治疗</t>
  </si>
  <si>
    <t>激励监护人落实监护责任，促进患者规范治疗</t>
  </si>
  <si>
    <t>精神病人规范治疗</t>
  </si>
  <si>
    <t>曹中部</t>
  </si>
  <si>
    <t>残疾人自主创业补贴项目</t>
  </si>
  <si>
    <t>对持有《中华人民共和国残疾人证》、大冶市户籍自主创业（含实体店、加工制作、种养殖）的残疾人，经审核合格后给予一次性补贴</t>
  </si>
  <si>
    <t>残疾人自主向乡镇残联提交申请；市残联联合乡镇审核资质与项目可行性；补贴资金通过银行直达个人账户</t>
  </si>
  <si>
    <t>带动残疾人就业创业，为开办实体店经营、加工制作业、种植养殖业的残疾人提供奖补</t>
  </si>
  <si>
    <t>市残疾人联合会</t>
  </si>
  <si>
    <t>叶婷</t>
  </si>
  <si>
    <t>残疾儿童康复救助项目</t>
  </si>
  <si>
    <t>对符合救助条件有康复需求的0-15岁残 疾儿童提供康复救助</t>
  </si>
  <si>
    <t>改善残疾儿童的康复状况</t>
  </si>
  <si>
    <t>为有康复需求有残疾儿童提供康复救助</t>
  </si>
  <si>
    <t>农村环境长效机制</t>
  </si>
  <si>
    <t>农村垃圾治理</t>
  </si>
  <si>
    <t>城乡农村垃圾处理建设</t>
  </si>
  <si>
    <t>改善村庄生活环境</t>
  </si>
  <si>
    <t>改善农村人居环境</t>
  </si>
  <si>
    <t>市城管局</t>
  </si>
  <si>
    <t>於明春</t>
  </si>
  <si>
    <t>徐桥村、高河村、贺桥村</t>
  </si>
  <si>
    <t>大冶市2025年优质稻米产业高效智慧示范试点项目</t>
  </si>
  <si>
    <t>1.智慧水稻育秧工厂：新建钢构连栋棚1780㎡、育秧配套用房2500㎡、玻璃温室600㎡、配电房110㎡，购置智能化育秧设备，搭建智能管控平台。
2.千亩智慧水稻种植基地：建设智慧农场管理云平台、大田智能管理设施、无人机基站、智能农机装备等。
3.水稻加工车间数字化建设：建设大米加工智慧决策系统、智能化生产线、智能包装生产线等。</t>
  </si>
  <si>
    <t>土地流转收益、就业务工（带动30人以上）、订单农业（亩均增收200元以上）、资产收益（村集体年收入不低于10万元）、社会化服务（降低生产成本5%以上）</t>
  </si>
  <si>
    <t>构建集智慧化育秧、数字化生产、智能化加工于一体的高效智慧稻米产业体系，实现年产值1.5亿元，年增销售额5000万元，种植户亩均增收200元，带动种植大户40户和30余人就近就地务工。</t>
  </si>
  <si>
    <t>大冶市农业农村局、大冶市财政局</t>
  </si>
  <si>
    <t>吴映波、纪宏锋</t>
  </si>
  <si>
    <t>特色产业扶持（阳新屯鸟）</t>
  </si>
  <si>
    <t>对阳新屯鸟等项目进行奖补</t>
  </si>
  <si>
    <t>带动农户（脱贫户、监测户）务工就业</t>
  </si>
  <si>
    <t>2025年打造标准化养殖基地和林下养殖基地10个左右</t>
  </si>
  <si>
    <t>刘正旺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</si>
  <si>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（推广甲鱼养殖）</t>
    </r>
  </si>
  <si>
    <t>大冶市粮油产业发展项目</t>
  </si>
  <si>
    <t>1.稻油规模化种植：全年水稻种植面积达800亩以上且油菜种植面积达300亩以上。对符合条件的种植主体择优奖补，单个主体最高补贴不超过10万元。
2.综合农事服务中心建设：参照《黄石市综合农事服务中心建设试点方案》中的建设模式、建设标准，支持已申报并入选黄石市综合农事服务中心建设试点的经营主体，对符合条件的经营主体，按照当年新增投资额30%择优给予奖补，每个综合农事服务中心最高奖补不超过30万元。
3.生猪出栏补贴：对养殖场（户）出栏生猪进行奖补）。</t>
  </si>
  <si>
    <t>土地流转、就业务工、带动生产</t>
  </si>
  <si>
    <t>推进全市粮油产业高质量发展，提高粮油综合生产能力、市场竞争力和抗风险能力，促进农民增收。</t>
  </si>
  <si>
    <t>吴映波</t>
  </si>
  <si>
    <t>各有关乡镇</t>
  </si>
  <si>
    <t>大冶市撂荒地整治项目</t>
  </si>
  <si>
    <t>对复耕后种植油菜、小麦、蔬菜等秋冬作物的撂荒地，按每亩200元的标准给予奖补</t>
  </si>
  <si>
    <t>遏制耕地撂荒、盘活耕地资源、保障秋冬农业生产稳定发展。</t>
  </si>
  <si>
    <t>吴俊文</t>
  </si>
  <si>
    <t>南山村</t>
  </si>
  <si>
    <t>陈贵镇南山村食用菌产业建设项目（一期）</t>
  </si>
  <si>
    <t>大棚建设、配套设施建设、生产设备、修建200米产业便道</t>
  </si>
  <si>
    <t>土地流转：就业务工、带动生产、帮助产销对接</t>
  </si>
  <si>
    <t>预期增收村集体收入</t>
  </si>
  <si>
    <t>刘伟</t>
  </si>
  <si>
    <t>徐桥村</t>
  </si>
  <si>
    <t>大冶市金牛镇农事服务中心建设项目</t>
  </si>
  <si>
    <t>农业社会化服务</t>
  </si>
  <si>
    <t>育秧工厂配套设施建设。</t>
  </si>
  <si>
    <t>就业务工、带动生产、帮助产销对接</t>
  </si>
  <si>
    <t>为周边乡镇提供农业生产“一站式”服务，帮助农民降低生产成本，带动20人就近务工就业，预计为村集体每年增加收入5万元。</t>
  </si>
  <si>
    <t>邹增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</si>
  <si>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  <r>
      <rPr>
        <sz val="10"/>
        <rFont val="宋体"/>
        <charset val="134"/>
      </rPr>
      <t>（第三批）</t>
    </r>
  </si>
  <si>
    <t>现代设施农业贷款贴息项目</t>
  </si>
  <si>
    <t>对符合申报条件的新型经营主体（规模猪场）的贷款按照年贴息2%据实贴息</t>
  </si>
  <si>
    <t>新型农业经营主体带动农户（脱贫户、监测户）务工就业</t>
  </si>
  <si>
    <t>确保新型农业经营主体贷款贴息政策落实到位</t>
  </si>
  <si>
    <t>方至畈村和东角山村</t>
  </si>
  <si>
    <t>大冶市果蔬特色产业强链重点工程示范项目</t>
  </si>
  <si>
    <t>蔬菜加工厂房建设，冷链设备采购，农产品检测中心建设，检测设备采购。</t>
  </si>
  <si>
    <t>建设13万平方米农产品加工厂，带动人口就近就业，增加人均纯收入，带动特色产业发展，增加村集体经济收入。</t>
  </si>
  <si>
    <t>市财政局和市农业农村局</t>
  </si>
  <si>
    <t>张世磊</t>
  </si>
  <si>
    <t>下堰村</t>
  </si>
  <si>
    <t>大冶市生态甲鱼特色产业强链重点工程示范项目</t>
  </si>
  <si>
    <t>新建产业园14157㎡，新建加工车间9857㎡（其中冷链物流仓储3216㎡、屠宰车间6588㎡），仓库1653㎡，研发、检测中心2700㎡，配套完善生产车间设备，购置相关生产设备4套。</t>
  </si>
  <si>
    <t>土地流转、就业务工、收益分红</t>
  </si>
  <si>
    <t xml:space="preserve">  推动二期熟制品加工项目全面投产，实现年加工甲鱼800万斤、泥鳅600万斤、鳝鱼500万斤、鱼类1200万斤的满产目标，营收同比增长30%以上。
深化与全国大型餐饮连锁、生鲜电商的合作，新增核心客户20家以上;拓展跨境冷链业务，将湖北特色水产品销往海外市场。</t>
  </si>
  <si>
    <t>还地桥镇人民政府</t>
  </si>
  <si>
    <t>张志平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</si>
</sst>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204"/>
    </font>
    <font>
      <sz val="10"/>
      <name val="Courier New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20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6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C23" sqref="C9:C23"/>
    </sheetView>
  </sheetViews>
  <sheetFormatPr defaultColWidth="9" defaultRowHeight="22" customHeight="1"/>
  <cols>
    <col min="1" max="1" width="4" customWidth="1"/>
    <col min="2" max="2" width="30.5083333333333" customWidth="1"/>
    <col min="3" max="10" width="16.375" customWidth="1"/>
  </cols>
  <sheetData>
    <row r="1" customFormat="1" customHeight="1" spans="1:10">
      <c r="A1" s="39" t="s">
        <v>0</v>
      </c>
    </row>
    <row r="2" customFormat="1" customHeight="1" spans="1:10">
      <c r="A2" s="40" t="s">
        <v>1</v>
      </c>
    </row>
    <row r="3" ht="48" customHeight="1" spans="1:10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customFormat="1" customHeight="1" spans="1:10">
      <c r="A4" s="40" t="s">
        <v>1</v>
      </c>
      <c r="J4" t="s">
        <v>3</v>
      </c>
    </row>
    <row r="5" customHeight="1" spans="1:10">
      <c r="A5" s="43" t="s">
        <v>4</v>
      </c>
      <c r="B5" s="43" t="s">
        <v>5</v>
      </c>
      <c r="C5" s="43" t="s">
        <v>6</v>
      </c>
      <c r="D5" s="43" t="s">
        <v>7</v>
      </c>
      <c r="E5" s="43" t="s">
        <v>8</v>
      </c>
      <c r="F5" s="43"/>
      <c r="G5" s="43"/>
      <c r="H5" s="43"/>
      <c r="I5" s="43"/>
      <c r="J5" s="43"/>
    </row>
    <row r="6" customHeight="1" spans="1:10">
      <c r="A6" s="43"/>
      <c r="B6" s="43"/>
      <c r="C6" s="43"/>
      <c r="D6" s="43"/>
      <c r="E6" s="43" t="s">
        <v>9</v>
      </c>
      <c r="F6" s="43"/>
      <c r="G6" s="43" t="s">
        <v>10</v>
      </c>
      <c r="H6" s="43"/>
      <c r="I6" s="43" t="s">
        <v>11</v>
      </c>
      <c r="J6" s="43"/>
    </row>
    <row r="7" customHeight="1" spans="1:10">
      <c r="A7" s="43"/>
      <c r="B7" s="43"/>
      <c r="C7" s="43"/>
      <c r="D7" s="43"/>
      <c r="E7" s="43" t="s">
        <v>12</v>
      </c>
      <c r="F7" s="43" t="s">
        <v>13</v>
      </c>
      <c r="G7" s="43" t="s">
        <v>12</v>
      </c>
      <c r="H7" s="43" t="s">
        <v>13</v>
      </c>
      <c r="I7" s="43" t="s">
        <v>12</v>
      </c>
      <c r="J7" s="43" t="s">
        <v>13</v>
      </c>
    </row>
    <row r="8" customHeight="1" spans="1:10">
      <c r="A8" s="43" t="s">
        <v>14</v>
      </c>
      <c r="B8" s="43"/>
      <c r="C8" s="44">
        <f>SUM(C9:C23)</f>
        <v>88</v>
      </c>
      <c r="D8" s="44">
        <f>SUM(D9:D23)</f>
        <v>25403.498994</v>
      </c>
      <c r="E8" s="44">
        <f t="shared" ref="E8:J8" si="0">SUM(E9:E23)</f>
        <v>50</v>
      </c>
      <c r="F8" s="44">
        <f t="shared" si="0"/>
        <v>11754.4093</v>
      </c>
      <c r="G8" s="44">
        <f t="shared" si="0"/>
        <v>31</v>
      </c>
      <c r="H8" s="44">
        <f t="shared" si="0"/>
        <v>8244.726094</v>
      </c>
      <c r="I8" s="44">
        <f t="shared" si="0"/>
        <v>7</v>
      </c>
      <c r="J8" s="44">
        <f t="shared" si="0"/>
        <v>5404.3636</v>
      </c>
    </row>
    <row r="9" customHeight="1" spans="1:10">
      <c r="A9" s="43">
        <v>1</v>
      </c>
      <c r="B9" s="45" t="s">
        <v>15</v>
      </c>
      <c r="C9" s="43">
        <f t="shared" ref="C9:C23" si="1">E9+G9+I9</f>
        <v>2</v>
      </c>
      <c r="D9" s="43">
        <f t="shared" ref="D9:D23" si="2">F9+H9+J9</f>
        <v>249</v>
      </c>
      <c r="E9" s="46">
        <v>1</v>
      </c>
      <c r="F9" s="43">
        <v>60</v>
      </c>
      <c r="G9" s="47">
        <v>1</v>
      </c>
      <c r="H9" s="47">
        <v>189</v>
      </c>
      <c r="I9" s="43"/>
      <c r="J9" s="43"/>
    </row>
    <row r="10" customHeight="1" spans="1:10">
      <c r="A10" s="43">
        <v>2</v>
      </c>
      <c r="B10" s="45" t="s">
        <v>16</v>
      </c>
      <c r="C10" s="43">
        <f t="shared" si="1"/>
        <v>2</v>
      </c>
      <c r="D10" s="43">
        <f t="shared" si="2"/>
        <v>199</v>
      </c>
      <c r="E10" s="46">
        <v>1</v>
      </c>
      <c r="F10" s="43">
        <v>74</v>
      </c>
      <c r="G10" s="43">
        <v>1</v>
      </c>
      <c r="H10" s="43">
        <v>125</v>
      </c>
      <c r="I10" s="43"/>
      <c r="J10" s="43"/>
    </row>
    <row r="11" customHeight="1" spans="1:10">
      <c r="A11" s="43">
        <v>3</v>
      </c>
      <c r="B11" s="45" t="s">
        <v>17</v>
      </c>
      <c r="C11" s="43">
        <f t="shared" si="1"/>
        <v>2</v>
      </c>
      <c r="D11" s="43">
        <f t="shared" si="2"/>
        <v>310</v>
      </c>
      <c r="E11" s="46">
        <v>1</v>
      </c>
      <c r="F11" s="43">
        <v>60</v>
      </c>
      <c r="G11" s="47">
        <v>1</v>
      </c>
      <c r="H11" s="47">
        <v>250</v>
      </c>
      <c r="I11" s="43"/>
      <c r="J11" s="43"/>
    </row>
    <row r="12" customHeight="1" spans="1:10">
      <c r="A12" s="43">
        <v>4</v>
      </c>
      <c r="B12" s="45" t="s">
        <v>18</v>
      </c>
      <c r="C12" s="43">
        <f t="shared" si="1"/>
        <v>2</v>
      </c>
      <c r="D12" s="43">
        <f t="shared" si="2"/>
        <v>98</v>
      </c>
      <c r="E12" s="46">
        <v>1</v>
      </c>
      <c r="F12" s="43">
        <v>68</v>
      </c>
      <c r="G12" s="43">
        <v>1</v>
      </c>
      <c r="H12" s="43">
        <v>30</v>
      </c>
      <c r="I12" s="43"/>
      <c r="J12" s="43"/>
    </row>
    <row r="13" customHeight="1" spans="1:10">
      <c r="A13" s="43">
        <v>5</v>
      </c>
      <c r="B13" s="45" t="s">
        <v>19</v>
      </c>
      <c r="C13" s="43">
        <f t="shared" si="1"/>
        <v>2</v>
      </c>
      <c r="D13" s="43">
        <f t="shared" si="2"/>
        <v>402</v>
      </c>
      <c r="E13" s="46">
        <v>1</v>
      </c>
      <c r="F13" s="43">
        <v>102</v>
      </c>
      <c r="G13" s="43">
        <v>1</v>
      </c>
      <c r="H13" s="43">
        <v>300</v>
      </c>
      <c r="I13" s="43"/>
      <c r="J13" s="43"/>
    </row>
    <row r="14" customHeight="1" spans="1:10">
      <c r="A14" s="43">
        <v>6</v>
      </c>
      <c r="B14" s="45" t="s">
        <v>20</v>
      </c>
      <c r="C14" s="43">
        <f t="shared" si="1"/>
        <v>3</v>
      </c>
      <c r="D14" s="43">
        <f t="shared" si="2"/>
        <v>430</v>
      </c>
      <c r="E14" s="46">
        <v>1</v>
      </c>
      <c r="F14" s="43">
        <v>80</v>
      </c>
      <c r="G14" s="47">
        <v>2</v>
      </c>
      <c r="H14" s="47">
        <v>350</v>
      </c>
      <c r="I14" s="43"/>
      <c r="J14" s="43"/>
    </row>
    <row r="15" customHeight="1" spans="1:10">
      <c r="A15" s="43">
        <v>7</v>
      </c>
      <c r="B15" s="45" t="s">
        <v>21</v>
      </c>
      <c r="C15" s="43">
        <f t="shared" si="1"/>
        <v>2</v>
      </c>
      <c r="D15" s="43">
        <f t="shared" si="2"/>
        <v>310</v>
      </c>
      <c r="E15" s="46">
        <v>1</v>
      </c>
      <c r="F15" s="43">
        <v>65</v>
      </c>
      <c r="G15" s="47">
        <v>1</v>
      </c>
      <c r="H15" s="47">
        <v>245</v>
      </c>
      <c r="I15" s="43"/>
      <c r="J15" s="43"/>
    </row>
    <row r="16" customHeight="1" spans="1:10">
      <c r="A16" s="43">
        <v>8</v>
      </c>
      <c r="B16" s="45" t="s">
        <v>22</v>
      </c>
      <c r="C16" s="43">
        <f t="shared" si="1"/>
        <v>2</v>
      </c>
      <c r="D16" s="43">
        <f t="shared" si="2"/>
        <v>218.24</v>
      </c>
      <c r="E16" s="46">
        <v>1</v>
      </c>
      <c r="F16" s="43">
        <v>68.24</v>
      </c>
      <c r="G16" s="47">
        <v>1</v>
      </c>
      <c r="H16" s="47">
        <v>150</v>
      </c>
      <c r="I16" s="43"/>
      <c r="J16" s="43"/>
    </row>
    <row r="17" customHeight="1" spans="1:10">
      <c r="A17" s="43">
        <v>9</v>
      </c>
      <c r="B17" s="45" t="s">
        <v>23</v>
      </c>
      <c r="C17" s="43">
        <f t="shared" si="1"/>
        <v>3</v>
      </c>
      <c r="D17" s="43">
        <f t="shared" si="2"/>
        <v>233.4</v>
      </c>
      <c r="E17" s="46">
        <v>1</v>
      </c>
      <c r="F17" s="43">
        <v>78.4</v>
      </c>
      <c r="G17" s="43">
        <v>2</v>
      </c>
      <c r="H17" s="43">
        <v>155</v>
      </c>
      <c r="I17" s="43"/>
      <c r="J17" s="43"/>
    </row>
    <row r="18" customHeight="1" spans="1:10">
      <c r="A18" s="43">
        <v>10</v>
      </c>
      <c r="B18" s="45" t="s">
        <v>24</v>
      </c>
      <c r="C18" s="43">
        <f t="shared" si="1"/>
        <v>2</v>
      </c>
      <c r="D18" s="43">
        <f t="shared" si="2"/>
        <v>213.36</v>
      </c>
      <c r="E18" s="46">
        <v>1</v>
      </c>
      <c r="F18" s="43">
        <v>78.36</v>
      </c>
      <c r="G18" s="47">
        <v>1</v>
      </c>
      <c r="H18" s="47">
        <v>135</v>
      </c>
      <c r="I18" s="43"/>
      <c r="J18" s="43"/>
    </row>
    <row r="19" customHeight="1" spans="1:10">
      <c r="A19" s="43">
        <v>11</v>
      </c>
      <c r="B19" s="48" t="s">
        <v>25</v>
      </c>
      <c r="C19" s="43">
        <f t="shared" si="1"/>
        <v>2</v>
      </c>
      <c r="D19" s="43">
        <f t="shared" si="2"/>
        <v>486</v>
      </c>
      <c r="E19" s="46">
        <v>1</v>
      </c>
      <c r="F19" s="43">
        <v>80</v>
      </c>
      <c r="G19" s="47">
        <v>1</v>
      </c>
      <c r="H19" s="47">
        <v>406</v>
      </c>
      <c r="I19" s="43"/>
      <c r="J19" s="43"/>
    </row>
    <row r="20" ht="35" customHeight="1" spans="1:10">
      <c r="A20" s="43">
        <v>12</v>
      </c>
      <c r="B20" s="45" t="s">
        <v>26</v>
      </c>
      <c r="C20" s="43">
        <f t="shared" si="1"/>
        <v>2</v>
      </c>
      <c r="D20" s="43">
        <f t="shared" si="2"/>
        <v>423.5</v>
      </c>
      <c r="E20" s="46">
        <v>1</v>
      </c>
      <c r="F20" s="43">
        <v>60</v>
      </c>
      <c r="G20" s="47">
        <v>1</v>
      </c>
      <c r="H20" s="47">
        <v>363.5</v>
      </c>
      <c r="I20" s="43"/>
      <c r="J20" s="43"/>
    </row>
    <row r="21" ht="37" customHeight="1" spans="1:10">
      <c r="A21" s="43">
        <v>13</v>
      </c>
      <c r="B21" s="49" t="s">
        <v>27</v>
      </c>
      <c r="C21" s="43">
        <f t="shared" si="1"/>
        <v>2</v>
      </c>
      <c r="D21" s="43">
        <f t="shared" si="2"/>
        <v>295</v>
      </c>
      <c r="E21" s="43">
        <v>1</v>
      </c>
      <c r="F21" s="43">
        <v>90</v>
      </c>
      <c r="G21" s="43">
        <v>1</v>
      </c>
      <c r="H21" s="43">
        <v>205</v>
      </c>
      <c r="I21" s="43"/>
      <c r="J21" s="43"/>
    </row>
    <row r="22" customHeight="1" spans="1:10">
      <c r="A22" s="43">
        <v>14</v>
      </c>
      <c r="B22" s="45" t="s">
        <v>28</v>
      </c>
      <c r="C22" s="50">
        <f t="shared" si="1"/>
        <v>13</v>
      </c>
      <c r="D22" s="50">
        <f t="shared" si="2"/>
        <v>1344.598</v>
      </c>
      <c r="E22" s="46">
        <v>6</v>
      </c>
      <c r="F22" s="50">
        <v>819.298</v>
      </c>
      <c r="G22" s="46">
        <v>7</v>
      </c>
      <c r="H22" s="46">
        <v>525.3</v>
      </c>
      <c r="I22" s="43"/>
      <c r="J22" s="43"/>
    </row>
    <row r="23" customHeight="1" spans="1:10">
      <c r="A23" s="43">
        <v>15</v>
      </c>
      <c r="B23" s="45" t="s">
        <v>29</v>
      </c>
      <c r="C23" s="43">
        <f t="shared" si="1"/>
        <v>47</v>
      </c>
      <c r="D23" s="43">
        <f t="shared" si="2"/>
        <v>20191.400994</v>
      </c>
      <c r="E23" s="46">
        <v>31</v>
      </c>
      <c r="F23" s="43">
        <v>9971.1113</v>
      </c>
      <c r="G23" s="43">
        <v>9</v>
      </c>
      <c r="H23" s="43">
        <v>4815.926094</v>
      </c>
      <c r="I23" s="43">
        <v>7</v>
      </c>
      <c r="J23" s="43">
        <v>5404.3636</v>
      </c>
    </row>
  </sheetData>
  <mergeCells count="10">
    <mergeCell ref="A3:J3"/>
    <mergeCell ref="E5:J5"/>
    <mergeCell ref="E6:F6"/>
    <mergeCell ref="G6:H6"/>
    <mergeCell ref="I6:J6"/>
    <mergeCell ref="A8:B8"/>
    <mergeCell ref="A5:A7"/>
    <mergeCell ref="B5:B7"/>
    <mergeCell ref="C5:C7"/>
    <mergeCell ref="D5:D7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08"/>
  <sheetViews>
    <sheetView tabSelected="1" view="pageBreakPreview" zoomScale="90" zoomScaleNormal="90" workbookViewId="0">
      <pane ySplit="4" topLeftCell="A5" activePane="bottomLeft" state="frozen"/>
      <selection/>
      <selection pane="bottomLeft" activeCell="Y6" sqref="Y6"/>
    </sheetView>
  </sheetViews>
  <sheetFormatPr defaultColWidth="9" defaultRowHeight="12"/>
  <cols>
    <col min="1" max="1" width="4.4" style="1" customWidth="1"/>
    <col min="2" max="3" width="5.38333333333333" style="1" customWidth="1"/>
    <col min="4" max="4" width="16.75" style="1" customWidth="1"/>
    <col min="5" max="5" width="5.875" style="1" customWidth="1"/>
    <col min="6" max="6" width="7.25" style="1" customWidth="1"/>
    <col min="7" max="7" width="7.63333333333333" style="1" customWidth="1"/>
    <col min="8" max="8" width="29.0166666666667" style="1" customWidth="1"/>
    <col min="9" max="9" width="10.4083333333333" style="1" customWidth="1"/>
    <col min="10" max="10" width="6.90833333333333" style="1" customWidth="1"/>
    <col min="11" max="11" width="6.31666666666667" style="1" customWidth="1"/>
    <col min="12" max="14" width="4.99166666666667" style="1" customWidth="1"/>
    <col min="15" max="15" width="13" style="1" customWidth="1"/>
    <col min="16" max="16" width="17.65" style="1" customWidth="1"/>
    <col min="17" max="17" width="7.94166666666667" style="1" customWidth="1"/>
    <col min="18" max="18" width="7.93333333333333" style="1" customWidth="1"/>
    <col min="19" max="19" width="7.375" style="1" customWidth="1"/>
    <col min="20" max="20" width="8.08333333333333" style="1" customWidth="1"/>
    <col min="21" max="21" width="5.275" style="1" customWidth="1"/>
    <col min="22" max="16384" width="9" style="1"/>
  </cols>
  <sheetData>
    <row r="1" s="1" customFormat="1" ht="31" customHeight="1" spans="1:23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48" customHeight="1" spans="1:23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W2" s="2" t="s">
        <v>32</v>
      </c>
    </row>
    <row r="3" s="3" customFormat="1" ht="25" customHeight="1" spans="1:23">
      <c r="A3" s="6" t="s">
        <v>4</v>
      </c>
      <c r="B3" s="7" t="s">
        <v>33</v>
      </c>
      <c r="C3" s="7"/>
      <c r="D3" s="7" t="s">
        <v>34</v>
      </c>
      <c r="E3" s="7" t="s">
        <v>8</v>
      </c>
      <c r="F3" s="7" t="s">
        <v>35</v>
      </c>
      <c r="G3" s="7" t="s">
        <v>36</v>
      </c>
      <c r="H3" s="7" t="s">
        <v>37</v>
      </c>
      <c r="I3" s="7" t="s">
        <v>38</v>
      </c>
      <c r="J3" s="7" t="s">
        <v>39</v>
      </c>
      <c r="K3" s="7"/>
      <c r="L3" s="7" t="s">
        <v>40</v>
      </c>
      <c r="M3" s="7" t="s">
        <v>41</v>
      </c>
      <c r="N3" s="7" t="s">
        <v>42</v>
      </c>
      <c r="O3" s="7" t="s">
        <v>43</v>
      </c>
      <c r="P3" s="7" t="s">
        <v>44</v>
      </c>
      <c r="Q3" s="7" t="s">
        <v>45</v>
      </c>
      <c r="R3" s="7" t="s">
        <v>46</v>
      </c>
      <c r="S3" s="7" t="s">
        <v>47</v>
      </c>
      <c r="T3" s="7" t="s">
        <v>48</v>
      </c>
      <c r="U3" s="7" t="s">
        <v>49</v>
      </c>
    </row>
    <row r="4" s="3" customFormat="1" ht="59" customHeight="1" spans="1:23">
      <c r="A4" s="8"/>
      <c r="B4" s="7" t="s">
        <v>5</v>
      </c>
      <c r="C4" s="7" t="s">
        <v>50</v>
      </c>
      <c r="D4" s="7"/>
      <c r="E4" s="7"/>
      <c r="F4" s="7"/>
      <c r="G4" s="7"/>
      <c r="H4" s="7"/>
      <c r="I4" s="7"/>
      <c r="J4" s="7" t="s">
        <v>51</v>
      </c>
      <c r="K4" s="7" t="s">
        <v>52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s="3" customFormat="1" ht="26" customHeight="1" spans="1:23">
      <c r="A5" s="9" t="s">
        <v>14</v>
      </c>
      <c r="B5" s="10"/>
      <c r="C5" s="7">
        <f>C8+C12+C15+C18+C21+C24+C27+C30+C33+C36+C39+C43+C46+C60+C108</f>
        <v>88</v>
      </c>
      <c r="D5" s="7"/>
      <c r="E5" s="7"/>
      <c r="F5" s="7"/>
      <c r="G5" s="7"/>
      <c r="H5" s="7"/>
      <c r="I5" s="7">
        <f>I8+I12+I15+I18+I21+I24+I27+I30+I33+I36+I39+I43+I46+I60+I108</f>
        <v>25403.498994</v>
      </c>
      <c r="J5" s="7"/>
      <c r="K5" s="7"/>
      <c r="L5" s="7"/>
      <c r="M5" s="7"/>
      <c r="N5" s="7"/>
      <c r="O5" s="7"/>
      <c r="P5" s="7"/>
      <c r="Q5" s="7">
        <f>Q8+Q12+Q15+Q18+Q21+Q24+Q27+Q30+Q33+Q36+Q39+Q43+Q46+Q60+Q108</f>
        <v>628365</v>
      </c>
      <c r="R5" s="7">
        <f>R8+R12+R15+R18+R21+R24+R27+R30+R33+R36+R39+R43+R46+R60+R108</f>
        <v>313346</v>
      </c>
      <c r="S5" s="7"/>
      <c r="T5" s="7"/>
      <c r="U5" s="7"/>
    </row>
    <row r="6" s="3" customFormat="1" ht="75" customHeight="1" spans="1:23">
      <c r="A6" s="7">
        <v>1</v>
      </c>
      <c r="B6" s="7" t="s">
        <v>24</v>
      </c>
      <c r="C6" s="7" t="s">
        <v>53</v>
      </c>
      <c r="D6" s="11" t="s">
        <v>54</v>
      </c>
      <c r="E6" s="7" t="s">
        <v>9</v>
      </c>
      <c r="F6" s="7" t="s">
        <v>55</v>
      </c>
      <c r="G6" s="7" t="s">
        <v>55</v>
      </c>
      <c r="H6" s="7" t="s">
        <v>56</v>
      </c>
      <c r="I6" s="7">
        <v>78.36</v>
      </c>
      <c r="J6" s="7" t="s">
        <v>57</v>
      </c>
      <c r="K6" s="7" t="s">
        <v>58</v>
      </c>
      <c r="L6" s="7" t="s">
        <v>57</v>
      </c>
      <c r="M6" s="7" t="s">
        <v>58</v>
      </c>
      <c r="N6" s="7" t="s">
        <v>58</v>
      </c>
      <c r="O6" s="7" t="s">
        <v>59</v>
      </c>
      <c r="P6" s="7" t="s">
        <v>60</v>
      </c>
      <c r="Q6" s="7">
        <v>1480</v>
      </c>
      <c r="R6" s="7">
        <v>47</v>
      </c>
      <c r="S6" s="7" t="s">
        <v>61</v>
      </c>
      <c r="T6" s="7" t="s">
        <v>62</v>
      </c>
      <c r="U6" s="7"/>
    </row>
    <row r="7" s="3" customFormat="1" ht="36" spans="1:23">
      <c r="A7" s="7">
        <v>2</v>
      </c>
      <c r="B7" s="7" t="s">
        <v>24</v>
      </c>
      <c r="C7" s="7" t="s">
        <v>63</v>
      </c>
      <c r="D7" s="11" t="s">
        <v>64</v>
      </c>
      <c r="E7" s="7" t="s">
        <v>10</v>
      </c>
      <c r="F7" s="7" t="s">
        <v>65</v>
      </c>
      <c r="G7" s="7" t="s">
        <v>66</v>
      </c>
      <c r="H7" s="7" t="s">
        <v>67</v>
      </c>
      <c r="I7" s="7">
        <v>135</v>
      </c>
      <c r="J7" s="7" t="s">
        <v>57</v>
      </c>
      <c r="K7" s="7" t="s">
        <v>58</v>
      </c>
      <c r="L7" s="7" t="s">
        <v>57</v>
      </c>
      <c r="M7" s="7" t="s">
        <v>57</v>
      </c>
      <c r="N7" s="7" t="s">
        <v>57</v>
      </c>
      <c r="O7" s="7" t="s">
        <v>68</v>
      </c>
      <c r="P7" s="7" t="s">
        <v>69</v>
      </c>
      <c r="Q7" s="7">
        <v>2128</v>
      </c>
      <c r="R7" s="7">
        <v>2128</v>
      </c>
      <c r="S7" s="7" t="s">
        <v>70</v>
      </c>
      <c r="T7" s="7" t="s">
        <v>71</v>
      </c>
      <c r="U7" s="7"/>
    </row>
    <row r="8" s="3" customFormat="1" ht="17" customHeight="1" spans="1:23">
      <c r="A8" s="7" t="s">
        <v>72</v>
      </c>
      <c r="B8" s="7"/>
      <c r="C8" s="7">
        <v>2</v>
      </c>
      <c r="D8" s="11"/>
      <c r="E8" s="7"/>
      <c r="F8" s="7"/>
      <c r="G8" s="7"/>
      <c r="H8" s="7"/>
      <c r="I8" s="7">
        <f>SUM(I6:I7)</f>
        <v>213.36</v>
      </c>
      <c r="J8" s="7"/>
      <c r="K8" s="7"/>
      <c r="L8" s="7"/>
      <c r="M8" s="7"/>
      <c r="N8" s="7"/>
      <c r="O8" s="7"/>
      <c r="P8" s="7"/>
      <c r="Q8" s="7">
        <f>SUM(Q6:Q7)</f>
        <v>3608</v>
      </c>
      <c r="R8" s="7">
        <f>SUM(R6:R7)</f>
        <v>2175</v>
      </c>
      <c r="S8" s="7"/>
      <c r="T8" s="7"/>
      <c r="U8" s="7"/>
    </row>
    <row r="9" s="3" customFormat="1" ht="60" spans="1:23">
      <c r="A9" s="7">
        <v>3</v>
      </c>
      <c r="B9" s="7" t="s">
        <v>23</v>
      </c>
      <c r="C9" s="7" t="s">
        <v>73</v>
      </c>
      <c r="D9" s="11" t="s">
        <v>74</v>
      </c>
      <c r="E9" s="7" t="s">
        <v>9</v>
      </c>
      <c r="F9" s="7" t="s">
        <v>55</v>
      </c>
      <c r="G9" s="7" t="s">
        <v>55</v>
      </c>
      <c r="H9" s="7" t="s">
        <v>75</v>
      </c>
      <c r="I9" s="7">
        <v>78.4</v>
      </c>
      <c r="J9" s="7" t="s">
        <v>57</v>
      </c>
      <c r="K9" s="7" t="s">
        <v>58</v>
      </c>
      <c r="L9" s="7" t="s">
        <v>57</v>
      </c>
      <c r="M9" s="7" t="s">
        <v>58</v>
      </c>
      <c r="N9" s="7" t="s">
        <v>58</v>
      </c>
      <c r="O9" s="7" t="s">
        <v>76</v>
      </c>
      <c r="P9" s="7" t="s">
        <v>77</v>
      </c>
      <c r="Q9" s="7">
        <v>1756</v>
      </c>
      <c r="R9" s="7">
        <v>46</v>
      </c>
      <c r="S9" s="7" t="s">
        <v>61</v>
      </c>
      <c r="T9" s="7" t="s">
        <v>78</v>
      </c>
      <c r="U9" s="7"/>
    </row>
    <row r="10" s="3" customFormat="1" ht="43" customHeight="1" spans="1:23">
      <c r="A10" s="7">
        <v>4</v>
      </c>
      <c r="B10" s="7" t="s">
        <v>23</v>
      </c>
      <c r="C10" s="7" t="s">
        <v>79</v>
      </c>
      <c r="D10" s="11" t="s">
        <v>80</v>
      </c>
      <c r="E10" s="7" t="s">
        <v>10</v>
      </c>
      <c r="F10" s="7" t="s">
        <v>81</v>
      </c>
      <c r="G10" s="7" t="s">
        <v>82</v>
      </c>
      <c r="H10" s="7" t="s">
        <v>83</v>
      </c>
      <c r="I10" s="7">
        <v>20</v>
      </c>
      <c r="J10" s="7" t="s">
        <v>57</v>
      </c>
      <c r="K10" s="7" t="s">
        <v>58</v>
      </c>
      <c r="L10" s="7" t="s">
        <v>58</v>
      </c>
      <c r="M10" s="7" t="s">
        <v>57</v>
      </c>
      <c r="N10" s="7" t="s">
        <v>57</v>
      </c>
      <c r="O10" s="7" t="s">
        <v>84</v>
      </c>
      <c r="P10" s="7" t="s">
        <v>85</v>
      </c>
      <c r="Q10" s="7">
        <v>721</v>
      </c>
      <c r="R10" s="7">
        <v>380</v>
      </c>
      <c r="S10" s="7" t="s">
        <v>86</v>
      </c>
      <c r="T10" s="7" t="s">
        <v>87</v>
      </c>
      <c r="U10" s="7"/>
    </row>
    <row r="11" s="3" customFormat="1" ht="36" spans="1:23">
      <c r="A11" s="7">
        <v>5</v>
      </c>
      <c r="B11" s="7" t="s">
        <v>23</v>
      </c>
      <c r="C11" s="7" t="s">
        <v>88</v>
      </c>
      <c r="D11" s="11" t="s">
        <v>89</v>
      </c>
      <c r="E11" s="7" t="s">
        <v>10</v>
      </c>
      <c r="F11" s="7" t="s">
        <v>65</v>
      </c>
      <c r="G11" s="7" t="s">
        <v>66</v>
      </c>
      <c r="H11" s="7" t="s">
        <v>67</v>
      </c>
      <c r="I11" s="7">
        <v>135</v>
      </c>
      <c r="J11" s="7" t="s">
        <v>57</v>
      </c>
      <c r="K11" s="7" t="s">
        <v>58</v>
      </c>
      <c r="L11" s="7" t="s">
        <v>57</v>
      </c>
      <c r="M11" s="7" t="s">
        <v>57</v>
      </c>
      <c r="N11" s="7" t="s">
        <v>57</v>
      </c>
      <c r="O11" s="7" t="s">
        <v>68</v>
      </c>
      <c r="P11" s="7" t="s">
        <v>90</v>
      </c>
      <c r="Q11" s="7">
        <v>1037</v>
      </c>
      <c r="R11" s="7">
        <v>1037</v>
      </c>
      <c r="S11" s="7" t="s">
        <v>91</v>
      </c>
      <c r="T11" s="7" t="s">
        <v>92</v>
      </c>
      <c r="U11" s="7"/>
    </row>
    <row r="12" s="3" customFormat="1" ht="22" customHeight="1" spans="1:23">
      <c r="A12" s="7" t="s">
        <v>72</v>
      </c>
      <c r="B12" s="7"/>
      <c r="C12" s="7">
        <v>3</v>
      </c>
      <c r="D12" s="11"/>
      <c r="E12" s="7"/>
      <c r="F12" s="7"/>
      <c r="G12" s="7"/>
      <c r="H12" s="7"/>
      <c r="I12" s="7">
        <f>SUM(I9:I11)</f>
        <v>233.4</v>
      </c>
      <c r="J12" s="7"/>
      <c r="K12" s="7"/>
      <c r="L12" s="7"/>
      <c r="M12" s="7"/>
      <c r="N12" s="7"/>
      <c r="O12" s="7"/>
      <c r="P12" s="7"/>
      <c r="Q12" s="7">
        <f>SUM(Q9:Q11)</f>
        <v>3514</v>
      </c>
      <c r="R12" s="7">
        <f>SUM(R9:R11)</f>
        <v>1463</v>
      </c>
      <c r="S12" s="7"/>
      <c r="T12" s="7"/>
      <c r="U12" s="7"/>
    </row>
    <row r="13" s="3" customFormat="1" ht="60" spans="1:23">
      <c r="A13" s="7">
        <v>6</v>
      </c>
      <c r="B13" s="7" t="s">
        <v>27</v>
      </c>
      <c r="C13" s="7" t="s">
        <v>93</v>
      </c>
      <c r="D13" s="11" t="s">
        <v>94</v>
      </c>
      <c r="E13" s="7" t="s">
        <v>9</v>
      </c>
      <c r="F13" s="7" t="s">
        <v>55</v>
      </c>
      <c r="G13" s="7" t="s">
        <v>55</v>
      </c>
      <c r="H13" s="7" t="s">
        <v>95</v>
      </c>
      <c r="I13" s="7">
        <v>90</v>
      </c>
      <c r="J13" s="7" t="s">
        <v>57</v>
      </c>
      <c r="K13" s="7" t="s">
        <v>58</v>
      </c>
      <c r="L13" s="7" t="s">
        <v>57</v>
      </c>
      <c r="M13" s="7" t="s">
        <v>58</v>
      </c>
      <c r="N13" s="7" t="s">
        <v>58</v>
      </c>
      <c r="O13" s="7" t="s">
        <v>96</v>
      </c>
      <c r="P13" s="7" t="s">
        <v>97</v>
      </c>
      <c r="Q13" s="7">
        <v>1739</v>
      </c>
      <c r="R13" s="7">
        <v>12</v>
      </c>
      <c r="S13" s="7" t="s">
        <v>61</v>
      </c>
      <c r="T13" s="7" t="s">
        <v>98</v>
      </c>
      <c r="U13" s="7"/>
    </row>
    <row r="14" s="3" customFormat="1" ht="36" spans="1:23">
      <c r="A14" s="7">
        <v>7</v>
      </c>
      <c r="B14" s="7" t="s">
        <v>27</v>
      </c>
      <c r="C14" s="7" t="s">
        <v>99</v>
      </c>
      <c r="D14" s="11" t="s">
        <v>100</v>
      </c>
      <c r="E14" s="7" t="s">
        <v>10</v>
      </c>
      <c r="F14" s="7" t="s">
        <v>65</v>
      </c>
      <c r="G14" s="7" t="s">
        <v>66</v>
      </c>
      <c r="H14" s="7" t="s">
        <v>67</v>
      </c>
      <c r="I14" s="7">
        <v>205</v>
      </c>
      <c r="J14" s="7" t="s">
        <v>57</v>
      </c>
      <c r="K14" s="7" t="s">
        <v>58</v>
      </c>
      <c r="L14" s="7" t="s">
        <v>57</v>
      </c>
      <c r="M14" s="7" t="s">
        <v>57</v>
      </c>
      <c r="N14" s="7" t="s">
        <v>57</v>
      </c>
      <c r="O14" s="7" t="s">
        <v>68</v>
      </c>
      <c r="P14" s="7" t="s">
        <v>101</v>
      </c>
      <c r="Q14" s="7">
        <v>22404</v>
      </c>
      <c r="R14" s="7">
        <v>22404</v>
      </c>
      <c r="S14" s="7" t="s">
        <v>91</v>
      </c>
      <c r="T14" s="7" t="s">
        <v>102</v>
      </c>
      <c r="U14" s="7"/>
    </row>
    <row r="15" s="3" customFormat="1" spans="1:23">
      <c r="A15" s="7" t="s">
        <v>72</v>
      </c>
      <c r="B15" s="7"/>
      <c r="C15" s="7">
        <v>2</v>
      </c>
      <c r="D15" s="11"/>
      <c r="E15" s="7"/>
      <c r="F15" s="7"/>
      <c r="G15" s="7"/>
      <c r="H15" s="7"/>
      <c r="I15" s="7">
        <f>SUM(I13:I14)</f>
        <v>295</v>
      </c>
      <c r="J15" s="7"/>
      <c r="K15" s="7"/>
      <c r="L15" s="7"/>
      <c r="M15" s="7"/>
      <c r="N15" s="7"/>
      <c r="O15" s="7"/>
      <c r="P15" s="7"/>
      <c r="Q15" s="7">
        <f>SUM(Q13:Q14)</f>
        <v>24143</v>
      </c>
      <c r="R15" s="7">
        <f>SUM(R13:R14)</f>
        <v>22416</v>
      </c>
      <c r="S15" s="7"/>
      <c r="T15" s="7"/>
      <c r="U15" s="7"/>
    </row>
    <row r="16" s="3" customFormat="1" ht="79" customHeight="1" spans="1:23">
      <c r="A16" s="7">
        <v>8</v>
      </c>
      <c r="B16" s="7" t="s">
        <v>22</v>
      </c>
      <c r="C16" s="7" t="s">
        <v>103</v>
      </c>
      <c r="D16" s="11" t="s">
        <v>104</v>
      </c>
      <c r="E16" s="7" t="s">
        <v>9</v>
      </c>
      <c r="F16" s="7" t="s">
        <v>55</v>
      </c>
      <c r="G16" s="7" t="s">
        <v>55</v>
      </c>
      <c r="H16" s="7" t="s">
        <v>105</v>
      </c>
      <c r="I16" s="7">
        <v>68.24</v>
      </c>
      <c r="J16" s="7" t="s">
        <v>57</v>
      </c>
      <c r="K16" s="7" t="s">
        <v>58</v>
      </c>
      <c r="L16" s="7" t="s">
        <v>57</v>
      </c>
      <c r="M16" s="7" t="s">
        <v>58</v>
      </c>
      <c r="N16" s="7" t="s">
        <v>58</v>
      </c>
      <c r="O16" s="7" t="s">
        <v>96</v>
      </c>
      <c r="P16" s="7" t="s">
        <v>106</v>
      </c>
      <c r="Q16" s="7">
        <v>2677</v>
      </c>
      <c r="R16" s="7">
        <v>224</v>
      </c>
      <c r="S16" s="7" t="s">
        <v>61</v>
      </c>
      <c r="T16" s="7" t="s">
        <v>107</v>
      </c>
      <c r="U16" s="7"/>
    </row>
    <row r="17" s="3" customFormat="1" ht="36" spans="1:21">
      <c r="A17" s="7">
        <v>9</v>
      </c>
      <c r="B17" s="11" t="s">
        <v>22</v>
      </c>
      <c r="C17" s="11" t="s">
        <v>63</v>
      </c>
      <c r="D17" s="11" t="s">
        <v>108</v>
      </c>
      <c r="E17" s="7" t="s">
        <v>10</v>
      </c>
      <c r="F17" s="7" t="s">
        <v>65</v>
      </c>
      <c r="G17" s="7" t="s">
        <v>66</v>
      </c>
      <c r="H17" s="7" t="s">
        <v>67</v>
      </c>
      <c r="I17" s="7">
        <v>150</v>
      </c>
      <c r="J17" s="7" t="s">
        <v>57</v>
      </c>
      <c r="K17" s="7" t="s">
        <v>58</v>
      </c>
      <c r="L17" s="7" t="s">
        <v>57</v>
      </c>
      <c r="M17" s="7" t="s">
        <v>57</v>
      </c>
      <c r="N17" s="7" t="s">
        <v>57</v>
      </c>
      <c r="O17" s="7" t="s">
        <v>68</v>
      </c>
      <c r="P17" s="7" t="s">
        <v>69</v>
      </c>
      <c r="Q17" s="7">
        <v>4686</v>
      </c>
      <c r="R17" s="7">
        <v>1456</v>
      </c>
      <c r="S17" s="7" t="s">
        <v>70</v>
      </c>
      <c r="T17" s="7" t="s">
        <v>109</v>
      </c>
      <c r="U17" s="7"/>
    </row>
    <row r="18" s="3" customFormat="1" ht="22" customHeight="1" spans="1:21">
      <c r="A18" s="7" t="s">
        <v>72</v>
      </c>
      <c r="B18" s="11"/>
      <c r="C18" s="7">
        <v>2</v>
      </c>
      <c r="D18" s="11"/>
      <c r="E18" s="11"/>
      <c r="F18" s="11"/>
      <c r="G18" s="11"/>
      <c r="H18" s="11"/>
      <c r="I18" s="7">
        <f>SUM(I16:I17)</f>
        <v>218.24</v>
      </c>
      <c r="J18" s="11"/>
      <c r="K18" s="11"/>
      <c r="L18" s="11"/>
      <c r="M18" s="11"/>
      <c r="N18" s="11"/>
      <c r="O18" s="11"/>
      <c r="P18" s="11"/>
      <c r="Q18" s="11">
        <f>SUM(Q16:Q17)</f>
        <v>7363</v>
      </c>
      <c r="R18" s="11">
        <f>SUM(R16:R17)</f>
        <v>1680</v>
      </c>
      <c r="S18" s="11"/>
      <c r="T18" s="11"/>
      <c r="U18" s="7"/>
    </row>
    <row r="19" s="3" customFormat="1" ht="77" customHeight="1" spans="1:21">
      <c r="A19" s="7">
        <v>10</v>
      </c>
      <c r="B19" s="11" t="s">
        <v>17</v>
      </c>
      <c r="C19" s="11" t="s">
        <v>110</v>
      </c>
      <c r="D19" s="11" t="s">
        <v>111</v>
      </c>
      <c r="E19" s="7" t="s">
        <v>9</v>
      </c>
      <c r="F19" s="7" t="s">
        <v>55</v>
      </c>
      <c r="G19" s="7" t="s">
        <v>55</v>
      </c>
      <c r="H19" s="7" t="s">
        <v>112</v>
      </c>
      <c r="I19" s="7">
        <v>60</v>
      </c>
      <c r="J19" s="7" t="s">
        <v>57</v>
      </c>
      <c r="K19" s="7" t="s">
        <v>58</v>
      </c>
      <c r="L19" s="7" t="s">
        <v>57</v>
      </c>
      <c r="M19" s="7" t="s">
        <v>58</v>
      </c>
      <c r="N19" s="7" t="s">
        <v>58</v>
      </c>
      <c r="O19" s="7" t="s">
        <v>113</v>
      </c>
      <c r="P19" s="7" t="s">
        <v>60</v>
      </c>
      <c r="Q19" s="7">
        <v>1200</v>
      </c>
      <c r="R19" s="7">
        <v>160</v>
      </c>
      <c r="S19" s="7" t="s">
        <v>61</v>
      </c>
      <c r="T19" s="7" t="s">
        <v>114</v>
      </c>
      <c r="U19" s="7"/>
    </row>
    <row r="20" s="3" customFormat="1" ht="36" spans="1:21">
      <c r="A20" s="7">
        <v>11</v>
      </c>
      <c r="B20" s="7" t="s">
        <v>17</v>
      </c>
      <c r="C20" s="7" t="s">
        <v>115</v>
      </c>
      <c r="D20" s="11" t="s">
        <v>116</v>
      </c>
      <c r="E20" s="7" t="s">
        <v>10</v>
      </c>
      <c r="F20" s="7" t="s">
        <v>65</v>
      </c>
      <c r="G20" s="7" t="s">
        <v>66</v>
      </c>
      <c r="H20" s="7" t="s">
        <v>67</v>
      </c>
      <c r="I20" s="7">
        <v>250</v>
      </c>
      <c r="J20" s="7" t="s">
        <v>57</v>
      </c>
      <c r="K20" s="7" t="s">
        <v>58</v>
      </c>
      <c r="L20" s="7" t="s">
        <v>57</v>
      </c>
      <c r="M20" s="7" t="s">
        <v>57</v>
      </c>
      <c r="N20" s="7" t="s">
        <v>57</v>
      </c>
      <c r="O20" s="7" t="s">
        <v>68</v>
      </c>
      <c r="P20" s="7" t="s">
        <v>117</v>
      </c>
      <c r="Q20" s="7">
        <v>9854</v>
      </c>
      <c r="R20" s="7">
        <v>9854</v>
      </c>
      <c r="S20" s="7" t="s">
        <v>70</v>
      </c>
      <c r="T20" s="7" t="s">
        <v>118</v>
      </c>
      <c r="U20" s="7"/>
    </row>
    <row r="21" s="3" customFormat="1" ht="16" customHeight="1" spans="1:21">
      <c r="A21" s="7" t="s">
        <v>72</v>
      </c>
      <c r="B21" s="7"/>
      <c r="C21" s="7">
        <v>2</v>
      </c>
      <c r="D21" s="11"/>
      <c r="E21" s="7"/>
      <c r="F21" s="7"/>
      <c r="G21" s="7"/>
      <c r="H21" s="7"/>
      <c r="I21" s="7">
        <f>SUM(I19:I20)</f>
        <v>310</v>
      </c>
      <c r="J21" s="7"/>
      <c r="K21" s="7"/>
      <c r="L21" s="7"/>
      <c r="M21" s="7"/>
      <c r="N21" s="7"/>
      <c r="O21" s="7"/>
      <c r="P21" s="7"/>
      <c r="Q21" s="7">
        <f>SUM(Q19:Q20)</f>
        <v>11054</v>
      </c>
      <c r="R21" s="7">
        <f>SUM(R19:R20)</f>
        <v>10014</v>
      </c>
      <c r="S21" s="7"/>
      <c r="T21" s="7"/>
      <c r="U21" s="7"/>
    </row>
    <row r="22" s="3" customFormat="1" ht="74" customHeight="1" spans="1:21">
      <c r="A22" s="7">
        <v>12</v>
      </c>
      <c r="B22" s="7" t="s">
        <v>26</v>
      </c>
      <c r="C22" s="7" t="s">
        <v>119</v>
      </c>
      <c r="D22" s="11" t="s">
        <v>120</v>
      </c>
      <c r="E22" s="7" t="s">
        <v>9</v>
      </c>
      <c r="F22" s="7" t="s">
        <v>55</v>
      </c>
      <c r="G22" s="7" t="s">
        <v>55</v>
      </c>
      <c r="H22" s="7" t="s">
        <v>121</v>
      </c>
      <c r="I22" s="7">
        <v>60</v>
      </c>
      <c r="J22" s="7" t="s">
        <v>57</v>
      </c>
      <c r="K22" s="7" t="s">
        <v>58</v>
      </c>
      <c r="L22" s="7" t="s">
        <v>57</v>
      </c>
      <c r="M22" s="7" t="s">
        <v>58</v>
      </c>
      <c r="N22" s="7" t="s">
        <v>58</v>
      </c>
      <c r="O22" s="7" t="s">
        <v>122</v>
      </c>
      <c r="P22" s="7" t="s">
        <v>123</v>
      </c>
      <c r="Q22" s="7">
        <v>1032</v>
      </c>
      <c r="R22" s="7">
        <v>800</v>
      </c>
      <c r="S22" s="7" t="s">
        <v>61</v>
      </c>
      <c r="T22" s="7" t="s">
        <v>124</v>
      </c>
      <c r="U22" s="7"/>
    </row>
    <row r="23" s="3" customFormat="1" ht="36" spans="1:21">
      <c r="A23" s="7">
        <v>13</v>
      </c>
      <c r="B23" s="7" t="s">
        <v>26</v>
      </c>
      <c r="C23" s="7" t="s">
        <v>125</v>
      </c>
      <c r="D23" s="11" t="s">
        <v>126</v>
      </c>
      <c r="E23" s="7" t="s">
        <v>10</v>
      </c>
      <c r="F23" s="7" t="s">
        <v>65</v>
      </c>
      <c r="G23" s="7" t="s">
        <v>66</v>
      </c>
      <c r="H23" s="7" t="s">
        <v>67</v>
      </c>
      <c r="I23" s="7">
        <v>363.5</v>
      </c>
      <c r="J23" s="7" t="s">
        <v>57</v>
      </c>
      <c r="K23" s="7" t="s">
        <v>58</v>
      </c>
      <c r="L23" s="7" t="s">
        <v>57</v>
      </c>
      <c r="M23" s="7" t="s">
        <v>57</v>
      </c>
      <c r="N23" s="7" t="s">
        <v>57</v>
      </c>
      <c r="O23" s="7" t="s">
        <v>68</v>
      </c>
      <c r="P23" s="7" t="s">
        <v>127</v>
      </c>
      <c r="Q23" s="7">
        <v>32640</v>
      </c>
      <c r="R23" s="7">
        <v>14206</v>
      </c>
      <c r="S23" s="7" t="s">
        <v>70</v>
      </c>
      <c r="T23" s="7" t="s">
        <v>128</v>
      </c>
      <c r="U23" s="7"/>
    </row>
    <row r="24" s="3" customFormat="1" ht="18" customHeight="1" spans="1:21">
      <c r="A24" s="7" t="s">
        <v>72</v>
      </c>
      <c r="B24" s="7"/>
      <c r="C24" s="7">
        <v>2</v>
      </c>
      <c r="D24" s="11"/>
      <c r="E24" s="7"/>
      <c r="F24" s="7"/>
      <c r="G24" s="7"/>
      <c r="H24" s="7"/>
      <c r="I24" s="7">
        <f>SUM(I22:I23)</f>
        <v>423.5</v>
      </c>
      <c r="J24" s="7"/>
      <c r="K24" s="7"/>
      <c r="L24" s="7"/>
      <c r="M24" s="7"/>
      <c r="N24" s="7"/>
      <c r="O24" s="7"/>
      <c r="P24" s="7"/>
      <c r="Q24" s="7">
        <f>SUM(Q22:Q23)</f>
        <v>33672</v>
      </c>
      <c r="R24" s="7">
        <f>SUM(R22:R23)</f>
        <v>15006</v>
      </c>
      <c r="S24" s="7"/>
      <c r="T24" s="7"/>
      <c r="U24" s="7"/>
    </row>
    <row r="25" s="3" customFormat="1" ht="60" spans="1:21">
      <c r="A25" s="7">
        <v>14</v>
      </c>
      <c r="B25" s="7" t="s">
        <v>21</v>
      </c>
      <c r="C25" s="7" t="s">
        <v>129</v>
      </c>
      <c r="D25" s="11" t="s">
        <v>130</v>
      </c>
      <c r="E25" s="7" t="s">
        <v>9</v>
      </c>
      <c r="F25" s="7" t="s">
        <v>55</v>
      </c>
      <c r="G25" s="7" t="s">
        <v>55</v>
      </c>
      <c r="H25" s="7" t="s">
        <v>131</v>
      </c>
      <c r="I25" s="7">
        <v>65</v>
      </c>
      <c r="J25" s="7" t="s">
        <v>57</v>
      </c>
      <c r="K25" s="7" t="s">
        <v>58</v>
      </c>
      <c r="L25" s="7" t="s">
        <v>58</v>
      </c>
      <c r="M25" s="7" t="s">
        <v>58</v>
      </c>
      <c r="N25" s="7" t="s">
        <v>58</v>
      </c>
      <c r="O25" s="7" t="s">
        <v>132</v>
      </c>
      <c r="P25" s="7" t="s">
        <v>133</v>
      </c>
      <c r="Q25" s="7">
        <v>2520</v>
      </c>
      <c r="R25" s="7">
        <v>100</v>
      </c>
      <c r="S25" s="7" t="s">
        <v>61</v>
      </c>
      <c r="T25" s="7" t="s">
        <v>134</v>
      </c>
      <c r="U25" s="7"/>
    </row>
    <row r="26" s="3" customFormat="1" ht="36" customHeight="1" spans="1:21">
      <c r="A26" s="7">
        <v>15</v>
      </c>
      <c r="B26" s="7" t="s">
        <v>21</v>
      </c>
      <c r="C26" s="7" t="s">
        <v>135</v>
      </c>
      <c r="D26" s="11" t="s">
        <v>136</v>
      </c>
      <c r="E26" s="7" t="s">
        <v>10</v>
      </c>
      <c r="F26" s="7" t="s">
        <v>65</v>
      </c>
      <c r="G26" s="7" t="s">
        <v>66</v>
      </c>
      <c r="H26" s="7" t="s">
        <v>67</v>
      </c>
      <c r="I26" s="7">
        <v>245</v>
      </c>
      <c r="J26" s="7" t="s">
        <v>57</v>
      </c>
      <c r="K26" s="7" t="s">
        <v>58</v>
      </c>
      <c r="L26" s="7" t="s">
        <v>57</v>
      </c>
      <c r="M26" s="7" t="s">
        <v>57</v>
      </c>
      <c r="N26" s="7" t="s">
        <v>57</v>
      </c>
      <c r="O26" s="7" t="s">
        <v>68</v>
      </c>
      <c r="P26" s="7" t="s">
        <v>137</v>
      </c>
      <c r="Q26" s="7">
        <v>15241</v>
      </c>
      <c r="R26" s="7">
        <v>9909</v>
      </c>
      <c r="S26" s="7" t="s">
        <v>70</v>
      </c>
      <c r="T26" s="7" t="s">
        <v>138</v>
      </c>
      <c r="U26" s="7"/>
    </row>
    <row r="27" s="3" customFormat="1" ht="16" customHeight="1" spans="1:21">
      <c r="A27" s="7" t="s">
        <v>72</v>
      </c>
      <c r="B27" s="7"/>
      <c r="C27" s="7">
        <v>2</v>
      </c>
      <c r="D27" s="11"/>
      <c r="E27" s="7"/>
      <c r="F27" s="7"/>
      <c r="G27" s="7"/>
      <c r="H27" s="7"/>
      <c r="I27" s="7">
        <f>SUM(I25:I26)</f>
        <v>310</v>
      </c>
      <c r="J27" s="7"/>
      <c r="K27" s="7"/>
      <c r="L27" s="7"/>
      <c r="M27" s="7"/>
      <c r="N27" s="7"/>
      <c r="O27" s="7"/>
      <c r="P27" s="7"/>
      <c r="Q27" s="7">
        <f>SUM(Q25:Q26)</f>
        <v>17761</v>
      </c>
      <c r="R27" s="7">
        <f>SUM(R25:R26)</f>
        <v>10009</v>
      </c>
      <c r="S27" s="7"/>
      <c r="T27" s="7"/>
      <c r="U27" s="7"/>
    </row>
    <row r="28" s="3" customFormat="1" ht="79" customHeight="1" spans="1:21">
      <c r="A28" s="7">
        <v>16</v>
      </c>
      <c r="B28" s="7" t="s">
        <v>15</v>
      </c>
      <c r="C28" s="7" t="s">
        <v>139</v>
      </c>
      <c r="D28" s="11" t="s">
        <v>140</v>
      </c>
      <c r="E28" s="7" t="s">
        <v>9</v>
      </c>
      <c r="F28" s="7" t="s">
        <v>55</v>
      </c>
      <c r="G28" s="7" t="s">
        <v>55</v>
      </c>
      <c r="H28" s="7" t="s">
        <v>141</v>
      </c>
      <c r="I28" s="7">
        <v>60</v>
      </c>
      <c r="J28" s="7" t="s">
        <v>57</v>
      </c>
      <c r="K28" s="7" t="s">
        <v>58</v>
      </c>
      <c r="L28" s="7" t="s">
        <v>57</v>
      </c>
      <c r="M28" s="7" t="s">
        <v>58</v>
      </c>
      <c r="N28" s="7" t="s">
        <v>58</v>
      </c>
      <c r="O28" s="7" t="s">
        <v>142</v>
      </c>
      <c r="P28" s="7" t="s">
        <v>143</v>
      </c>
      <c r="Q28" s="7">
        <v>1206</v>
      </c>
      <c r="R28" s="7">
        <v>122</v>
      </c>
      <c r="S28" s="7" t="s">
        <v>61</v>
      </c>
      <c r="T28" s="7" t="s">
        <v>144</v>
      </c>
      <c r="U28" s="7"/>
    </row>
    <row r="29" s="3" customFormat="1" ht="36" spans="1:21">
      <c r="A29" s="7">
        <v>17</v>
      </c>
      <c r="B29" s="7" t="s">
        <v>15</v>
      </c>
      <c r="C29" s="7" t="s">
        <v>63</v>
      </c>
      <c r="D29" s="11" t="s">
        <v>145</v>
      </c>
      <c r="E29" s="7" t="s">
        <v>10</v>
      </c>
      <c r="F29" s="7" t="s">
        <v>65</v>
      </c>
      <c r="G29" s="7" t="s">
        <v>66</v>
      </c>
      <c r="H29" s="7" t="s">
        <v>67</v>
      </c>
      <c r="I29" s="7">
        <v>189</v>
      </c>
      <c r="J29" s="7" t="s">
        <v>57</v>
      </c>
      <c r="K29" s="7" t="s">
        <v>58</v>
      </c>
      <c r="L29" s="7" t="s">
        <v>58</v>
      </c>
      <c r="M29" s="7" t="s">
        <v>57</v>
      </c>
      <c r="N29" s="7" t="s">
        <v>57</v>
      </c>
      <c r="O29" s="7" t="s">
        <v>68</v>
      </c>
      <c r="P29" s="7" t="s">
        <v>69</v>
      </c>
      <c r="Q29" s="7">
        <v>5079</v>
      </c>
      <c r="R29" s="7">
        <v>670</v>
      </c>
      <c r="S29" s="7" t="s">
        <v>70</v>
      </c>
      <c r="T29" s="7" t="s">
        <v>146</v>
      </c>
      <c r="U29" s="7"/>
    </row>
    <row r="30" s="3" customFormat="1" ht="18" customHeight="1" spans="1:21">
      <c r="A30" s="7" t="s">
        <v>72</v>
      </c>
      <c r="B30" s="7"/>
      <c r="C30" s="7">
        <v>2</v>
      </c>
      <c r="D30" s="11"/>
      <c r="E30" s="7"/>
      <c r="F30" s="7"/>
      <c r="G30" s="7"/>
      <c r="H30" s="7"/>
      <c r="I30" s="7">
        <f>SUM(I28:I29)</f>
        <v>249</v>
      </c>
      <c r="J30" s="7"/>
      <c r="K30" s="7"/>
      <c r="L30" s="7"/>
      <c r="M30" s="7"/>
      <c r="N30" s="7"/>
      <c r="O30" s="7"/>
      <c r="P30" s="7"/>
      <c r="Q30" s="7">
        <f>SUM(Q28:Q29)</f>
        <v>6285</v>
      </c>
      <c r="R30" s="7">
        <f>SUM(R28:R29)</f>
        <v>792</v>
      </c>
      <c r="S30" s="7"/>
      <c r="T30" s="7"/>
      <c r="U30" s="7"/>
    </row>
    <row r="31" s="3" customFormat="1" ht="60" spans="1:21">
      <c r="A31" s="7">
        <v>18</v>
      </c>
      <c r="B31" s="7" t="s">
        <v>25</v>
      </c>
      <c r="C31" s="7" t="s">
        <v>147</v>
      </c>
      <c r="D31" s="11" t="s">
        <v>148</v>
      </c>
      <c r="E31" s="7" t="s">
        <v>9</v>
      </c>
      <c r="F31" s="7" t="s">
        <v>55</v>
      </c>
      <c r="G31" s="7" t="s">
        <v>55</v>
      </c>
      <c r="H31" s="7" t="s">
        <v>149</v>
      </c>
      <c r="I31" s="7">
        <v>80</v>
      </c>
      <c r="J31" s="7" t="s">
        <v>57</v>
      </c>
      <c r="K31" s="7" t="s">
        <v>58</v>
      </c>
      <c r="L31" s="7" t="s">
        <v>57</v>
      </c>
      <c r="M31" s="7" t="s">
        <v>58</v>
      </c>
      <c r="N31" s="7" t="s">
        <v>58</v>
      </c>
      <c r="O31" s="7" t="s">
        <v>142</v>
      </c>
      <c r="P31" s="7" t="s">
        <v>60</v>
      </c>
      <c r="Q31" s="7">
        <v>1125</v>
      </c>
      <c r="R31" s="7">
        <v>113</v>
      </c>
      <c r="S31" s="7" t="s">
        <v>61</v>
      </c>
      <c r="T31" s="7" t="s">
        <v>150</v>
      </c>
      <c r="U31" s="7"/>
    </row>
    <row r="32" s="3" customFormat="1" ht="36" spans="1:21">
      <c r="A32" s="7">
        <v>19</v>
      </c>
      <c r="B32" s="7" t="s">
        <v>25</v>
      </c>
      <c r="C32" s="7" t="s">
        <v>151</v>
      </c>
      <c r="D32" s="11" t="s">
        <v>152</v>
      </c>
      <c r="E32" s="7" t="s">
        <v>10</v>
      </c>
      <c r="F32" s="7" t="s">
        <v>65</v>
      </c>
      <c r="G32" s="7" t="s">
        <v>66</v>
      </c>
      <c r="H32" s="7" t="s">
        <v>67</v>
      </c>
      <c r="I32" s="7">
        <v>406</v>
      </c>
      <c r="J32" s="7" t="s">
        <v>57</v>
      </c>
      <c r="K32" s="7" t="s">
        <v>58</v>
      </c>
      <c r="L32" s="7" t="s">
        <v>57</v>
      </c>
      <c r="M32" s="7" t="s">
        <v>57</v>
      </c>
      <c r="N32" s="7" t="s">
        <v>57</v>
      </c>
      <c r="O32" s="7" t="s">
        <v>68</v>
      </c>
      <c r="P32" s="7" t="s">
        <v>153</v>
      </c>
      <c r="Q32" s="7">
        <v>54687</v>
      </c>
      <c r="R32" s="7">
        <v>30585</v>
      </c>
      <c r="S32" s="7" t="s">
        <v>70</v>
      </c>
      <c r="T32" s="7" t="s">
        <v>154</v>
      </c>
      <c r="U32" s="7"/>
    </row>
    <row r="33" s="3" customFormat="1" ht="15" customHeight="1" spans="1:53">
      <c r="A33" s="7" t="s">
        <v>72</v>
      </c>
      <c r="B33" s="7"/>
      <c r="C33" s="7">
        <v>2</v>
      </c>
      <c r="D33" s="11"/>
      <c r="E33" s="7"/>
      <c r="F33" s="7"/>
      <c r="G33" s="7"/>
      <c r="H33" s="7"/>
      <c r="I33" s="7">
        <f>I31+I32</f>
        <v>486</v>
      </c>
      <c r="J33" s="7"/>
      <c r="K33" s="7"/>
      <c r="L33" s="7"/>
      <c r="M33" s="7"/>
      <c r="N33" s="7"/>
      <c r="O33" s="7"/>
      <c r="P33" s="7"/>
      <c r="Q33" s="7">
        <f>Q31+Q32</f>
        <v>55812</v>
      </c>
      <c r="R33" s="7">
        <f>R31+R32</f>
        <v>30698</v>
      </c>
      <c r="S33" s="7"/>
      <c r="T33" s="7"/>
      <c r="U33" s="7"/>
    </row>
    <row r="34" s="3" customFormat="1" ht="60" spans="1:53">
      <c r="A34" s="7">
        <v>20</v>
      </c>
      <c r="B34" s="7" t="s">
        <v>19</v>
      </c>
      <c r="C34" s="7" t="s">
        <v>155</v>
      </c>
      <c r="D34" s="11" t="s">
        <v>156</v>
      </c>
      <c r="E34" s="7" t="s">
        <v>9</v>
      </c>
      <c r="F34" s="7" t="s">
        <v>55</v>
      </c>
      <c r="G34" s="7" t="s">
        <v>55</v>
      </c>
      <c r="H34" s="7" t="s">
        <v>157</v>
      </c>
      <c r="I34" s="7">
        <v>102</v>
      </c>
      <c r="J34" s="7" t="s">
        <v>57</v>
      </c>
      <c r="K34" s="7" t="s">
        <v>58</v>
      </c>
      <c r="L34" s="7" t="s">
        <v>57</v>
      </c>
      <c r="M34" s="7" t="s">
        <v>58</v>
      </c>
      <c r="N34" s="7" t="s">
        <v>58</v>
      </c>
      <c r="O34" s="7" t="s">
        <v>158</v>
      </c>
      <c r="P34" s="7" t="s">
        <v>159</v>
      </c>
      <c r="Q34" s="7">
        <v>2238</v>
      </c>
      <c r="R34" s="7">
        <v>96</v>
      </c>
      <c r="S34" s="7" t="s">
        <v>61</v>
      </c>
      <c r="T34" s="7" t="s">
        <v>160</v>
      </c>
      <c r="U34" s="7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</row>
    <row r="35" s="3" customFormat="1" ht="36" spans="1:53">
      <c r="A35" s="7">
        <v>21</v>
      </c>
      <c r="B35" s="7" t="s">
        <v>19</v>
      </c>
      <c r="C35" s="7" t="s">
        <v>161</v>
      </c>
      <c r="D35" s="11" t="s">
        <v>162</v>
      </c>
      <c r="E35" s="7" t="s">
        <v>10</v>
      </c>
      <c r="F35" s="7" t="s">
        <v>65</v>
      </c>
      <c r="G35" s="7" t="s">
        <v>66</v>
      </c>
      <c r="H35" s="7" t="s">
        <v>67</v>
      </c>
      <c r="I35" s="7">
        <v>300</v>
      </c>
      <c r="J35" s="7" t="s">
        <v>57</v>
      </c>
      <c r="K35" s="7" t="s">
        <v>58</v>
      </c>
      <c r="L35" s="7" t="s">
        <v>57</v>
      </c>
      <c r="M35" s="7" t="s">
        <v>57</v>
      </c>
      <c r="N35" s="7" t="s">
        <v>57</v>
      </c>
      <c r="O35" s="7" t="s">
        <v>68</v>
      </c>
      <c r="P35" s="7" t="s">
        <v>163</v>
      </c>
      <c r="Q35" s="7">
        <v>36551</v>
      </c>
      <c r="R35" s="7">
        <v>33907</v>
      </c>
      <c r="S35" s="7" t="s">
        <v>70</v>
      </c>
      <c r="T35" s="7" t="s">
        <v>164</v>
      </c>
      <c r="U35" s="7"/>
    </row>
    <row r="36" s="3" customFormat="1" ht="18" customHeight="1" spans="1:53">
      <c r="A36" s="7" t="s">
        <v>72</v>
      </c>
      <c r="B36" s="7"/>
      <c r="C36" s="7">
        <v>2</v>
      </c>
      <c r="D36" s="11"/>
      <c r="E36" s="7"/>
      <c r="F36" s="7"/>
      <c r="G36" s="7"/>
      <c r="H36" s="7"/>
      <c r="I36" s="7">
        <f>I34+I35</f>
        <v>402</v>
      </c>
      <c r="J36" s="7"/>
      <c r="K36" s="7"/>
      <c r="L36" s="7"/>
      <c r="M36" s="7"/>
      <c r="N36" s="7"/>
      <c r="O36" s="7"/>
      <c r="P36" s="7"/>
      <c r="Q36" s="7">
        <f>Q34+Q35</f>
        <v>38789</v>
      </c>
      <c r="R36" s="7">
        <f>R34+R35</f>
        <v>34003</v>
      </c>
      <c r="S36" s="7"/>
      <c r="T36" s="7"/>
      <c r="U36" s="7"/>
    </row>
    <row r="37" s="1" customFormat="1" ht="60" spans="1:53">
      <c r="A37" s="7">
        <v>22</v>
      </c>
      <c r="B37" s="7" t="s">
        <v>16</v>
      </c>
      <c r="C37" s="7" t="s">
        <v>165</v>
      </c>
      <c r="D37" s="11" t="s">
        <v>166</v>
      </c>
      <c r="E37" s="7" t="s">
        <v>9</v>
      </c>
      <c r="F37" s="7" t="s">
        <v>55</v>
      </c>
      <c r="G37" s="7" t="s">
        <v>55</v>
      </c>
      <c r="H37" s="7" t="s">
        <v>167</v>
      </c>
      <c r="I37" s="7">
        <v>74</v>
      </c>
      <c r="J37" s="7" t="s">
        <v>57</v>
      </c>
      <c r="K37" s="7" t="s">
        <v>58</v>
      </c>
      <c r="L37" s="7" t="s">
        <v>57</v>
      </c>
      <c r="M37" s="7" t="s">
        <v>58</v>
      </c>
      <c r="N37" s="7" t="s">
        <v>58</v>
      </c>
      <c r="O37" s="7" t="s">
        <v>168</v>
      </c>
      <c r="P37" s="7" t="s">
        <v>143</v>
      </c>
      <c r="Q37" s="7">
        <v>2478</v>
      </c>
      <c r="R37" s="7">
        <v>40</v>
      </c>
      <c r="S37" s="7" t="s">
        <v>61</v>
      </c>
      <c r="T37" s="7" t="s">
        <v>169</v>
      </c>
      <c r="U37" s="13"/>
      <c r="V37" s="3"/>
    </row>
    <row r="38" s="3" customFormat="1" ht="36" spans="1:53">
      <c r="A38" s="7">
        <v>23</v>
      </c>
      <c r="B38" s="7" t="s">
        <v>16</v>
      </c>
      <c r="C38" s="7" t="s">
        <v>88</v>
      </c>
      <c r="D38" s="11" t="s">
        <v>170</v>
      </c>
      <c r="E38" s="7" t="s">
        <v>10</v>
      </c>
      <c r="F38" s="7" t="s">
        <v>65</v>
      </c>
      <c r="G38" s="7" t="s">
        <v>66</v>
      </c>
      <c r="H38" s="7" t="s">
        <v>67</v>
      </c>
      <c r="I38" s="7">
        <v>125</v>
      </c>
      <c r="J38" s="7" t="s">
        <v>57</v>
      </c>
      <c r="K38" s="7" t="s">
        <v>58</v>
      </c>
      <c r="L38" s="7" t="s">
        <v>57</v>
      </c>
      <c r="M38" s="7" t="s">
        <v>57</v>
      </c>
      <c r="N38" s="7" t="s">
        <v>57</v>
      </c>
      <c r="O38" s="7" t="s">
        <v>68</v>
      </c>
      <c r="P38" s="7" t="s">
        <v>90</v>
      </c>
      <c r="Q38" s="7">
        <v>1276</v>
      </c>
      <c r="R38" s="7">
        <v>1276</v>
      </c>
      <c r="S38" s="7" t="s">
        <v>70</v>
      </c>
      <c r="T38" s="7" t="s">
        <v>171</v>
      </c>
      <c r="U38" s="7"/>
    </row>
    <row r="39" s="3" customFormat="1" ht="18" customHeight="1" spans="1:53">
      <c r="A39" s="7" t="s">
        <v>72</v>
      </c>
      <c r="B39" s="7"/>
      <c r="C39" s="7">
        <v>2</v>
      </c>
      <c r="D39" s="11"/>
      <c r="E39" s="7"/>
      <c r="F39" s="7"/>
      <c r="G39" s="7"/>
      <c r="H39" s="7"/>
      <c r="I39" s="7">
        <f>I37+I38</f>
        <v>199</v>
      </c>
      <c r="J39" s="7"/>
      <c r="K39" s="7"/>
      <c r="L39" s="7"/>
      <c r="M39" s="7"/>
      <c r="N39" s="7"/>
      <c r="O39" s="7"/>
      <c r="P39" s="7"/>
      <c r="Q39" s="7">
        <f>Q37+Q38</f>
        <v>3754</v>
      </c>
      <c r="R39" s="7">
        <f>R37+R38</f>
        <v>1316</v>
      </c>
      <c r="S39" s="7"/>
      <c r="T39" s="7"/>
      <c r="U39" s="7"/>
    </row>
    <row r="40" s="1" customFormat="1" ht="72" spans="1:53">
      <c r="A40" s="7">
        <v>24</v>
      </c>
      <c r="B40" s="7" t="s">
        <v>20</v>
      </c>
      <c r="C40" s="7" t="s">
        <v>172</v>
      </c>
      <c r="D40" s="11" t="s">
        <v>173</v>
      </c>
      <c r="E40" s="7" t="s">
        <v>9</v>
      </c>
      <c r="F40" s="7" t="s">
        <v>55</v>
      </c>
      <c r="G40" s="7" t="s">
        <v>55</v>
      </c>
      <c r="H40" s="7" t="s">
        <v>174</v>
      </c>
      <c r="I40" s="7">
        <v>80</v>
      </c>
      <c r="J40" s="7" t="s">
        <v>57</v>
      </c>
      <c r="K40" s="7" t="s">
        <v>58</v>
      </c>
      <c r="L40" s="7" t="s">
        <v>57</v>
      </c>
      <c r="M40" s="7" t="s">
        <v>58</v>
      </c>
      <c r="N40" s="7" t="s">
        <v>58</v>
      </c>
      <c r="O40" s="7" t="s">
        <v>175</v>
      </c>
      <c r="P40" s="7" t="s">
        <v>60</v>
      </c>
      <c r="Q40" s="7">
        <v>1255</v>
      </c>
      <c r="R40" s="7">
        <v>151</v>
      </c>
      <c r="S40" s="7" t="s">
        <v>61</v>
      </c>
      <c r="T40" s="7" t="s">
        <v>176</v>
      </c>
      <c r="U40" s="7"/>
      <c r="V40" s="3"/>
    </row>
    <row r="41" s="1" customFormat="1" ht="60" spans="1:53">
      <c r="A41" s="7">
        <v>25</v>
      </c>
      <c r="B41" s="7" t="s">
        <v>20</v>
      </c>
      <c r="C41" s="7" t="s">
        <v>177</v>
      </c>
      <c r="D41" s="11" t="s">
        <v>178</v>
      </c>
      <c r="E41" s="7" t="s">
        <v>10</v>
      </c>
      <c r="F41" s="7" t="s">
        <v>179</v>
      </c>
      <c r="G41" s="7" t="s">
        <v>11</v>
      </c>
      <c r="H41" s="7" t="s">
        <v>180</v>
      </c>
      <c r="I41" s="7">
        <v>20</v>
      </c>
      <c r="J41" s="7" t="s">
        <v>57</v>
      </c>
      <c r="K41" s="7" t="s">
        <v>58</v>
      </c>
      <c r="L41" s="7" t="s">
        <v>57</v>
      </c>
      <c r="M41" s="7" t="s">
        <v>57</v>
      </c>
      <c r="N41" s="7" t="s">
        <v>57</v>
      </c>
      <c r="O41" s="7" t="s">
        <v>181</v>
      </c>
      <c r="P41" s="7" t="s">
        <v>182</v>
      </c>
      <c r="Q41" s="7">
        <v>484</v>
      </c>
      <c r="R41" s="7">
        <v>484</v>
      </c>
      <c r="S41" s="7" t="s">
        <v>183</v>
      </c>
      <c r="T41" s="7" t="s">
        <v>184</v>
      </c>
      <c r="U41" s="7"/>
      <c r="V41" s="3"/>
    </row>
    <row r="42" s="3" customFormat="1" ht="36" spans="1:53">
      <c r="A42" s="7">
        <v>26</v>
      </c>
      <c r="B42" s="7" t="s">
        <v>20</v>
      </c>
      <c r="C42" s="7" t="s">
        <v>115</v>
      </c>
      <c r="D42" s="11" t="s">
        <v>185</v>
      </c>
      <c r="E42" s="7" t="s">
        <v>10</v>
      </c>
      <c r="F42" s="7" t="s">
        <v>65</v>
      </c>
      <c r="G42" s="7" t="s">
        <v>66</v>
      </c>
      <c r="H42" s="7" t="s">
        <v>67</v>
      </c>
      <c r="I42" s="7">
        <v>330</v>
      </c>
      <c r="J42" s="7" t="s">
        <v>57</v>
      </c>
      <c r="K42" s="7" t="s">
        <v>58</v>
      </c>
      <c r="L42" s="7" t="s">
        <v>57</v>
      </c>
      <c r="M42" s="7" t="s">
        <v>57</v>
      </c>
      <c r="N42" s="7" t="s">
        <v>57</v>
      </c>
      <c r="O42" s="7" t="s">
        <v>68</v>
      </c>
      <c r="P42" s="7" t="s">
        <v>117</v>
      </c>
      <c r="Q42" s="7">
        <v>24553</v>
      </c>
      <c r="R42" s="7">
        <v>12213</v>
      </c>
      <c r="S42" s="7" t="s">
        <v>70</v>
      </c>
      <c r="T42" s="7" t="s">
        <v>186</v>
      </c>
      <c r="U42" s="7"/>
    </row>
    <row r="43" s="3" customFormat="1" ht="20" customHeight="1" spans="1:53">
      <c r="A43" s="7" t="s">
        <v>72</v>
      </c>
      <c r="B43" s="7"/>
      <c r="C43" s="7">
        <v>3</v>
      </c>
      <c r="D43" s="11"/>
      <c r="E43" s="7"/>
      <c r="F43" s="7"/>
      <c r="G43" s="7"/>
      <c r="H43" s="7"/>
      <c r="I43" s="7">
        <f>SUM(I40:I42)</f>
        <v>430</v>
      </c>
      <c r="J43" s="7"/>
      <c r="K43" s="7"/>
      <c r="L43" s="7"/>
      <c r="M43" s="7"/>
      <c r="N43" s="7"/>
      <c r="O43" s="7"/>
      <c r="P43" s="7"/>
      <c r="Q43" s="7">
        <f>SUM(Q40:Q42)</f>
        <v>26292</v>
      </c>
      <c r="R43" s="7">
        <f>SUM(R40:R42)</f>
        <v>12848</v>
      </c>
      <c r="S43" s="7"/>
      <c r="T43" s="7"/>
      <c r="U43" s="7"/>
    </row>
    <row r="44" s="1" customFormat="1" ht="86" customHeight="1" spans="1:53">
      <c r="A44" s="7">
        <v>27</v>
      </c>
      <c r="B44" s="7" t="s">
        <v>18</v>
      </c>
      <c r="C44" s="7" t="s">
        <v>187</v>
      </c>
      <c r="D44" s="11" t="s">
        <v>188</v>
      </c>
      <c r="E44" s="7" t="s">
        <v>9</v>
      </c>
      <c r="F44" s="7" t="s">
        <v>55</v>
      </c>
      <c r="G44" s="7" t="s">
        <v>55</v>
      </c>
      <c r="H44" s="7" t="s">
        <v>189</v>
      </c>
      <c r="I44" s="7">
        <v>68</v>
      </c>
      <c r="J44" s="7" t="s">
        <v>57</v>
      </c>
      <c r="K44" s="7" t="s">
        <v>58</v>
      </c>
      <c r="L44" s="7" t="s">
        <v>57</v>
      </c>
      <c r="M44" s="7" t="s">
        <v>58</v>
      </c>
      <c r="N44" s="7" t="s">
        <v>58</v>
      </c>
      <c r="O44" s="7" t="s">
        <v>190</v>
      </c>
      <c r="P44" s="7" t="s">
        <v>191</v>
      </c>
      <c r="Q44" s="7">
        <v>438</v>
      </c>
      <c r="R44" s="7">
        <v>15</v>
      </c>
      <c r="S44" s="7" t="s">
        <v>61</v>
      </c>
      <c r="T44" s="7" t="s">
        <v>192</v>
      </c>
      <c r="U44" s="13"/>
      <c r="V44" s="3"/>
    </row>
    <row r="45" s="3" customFormat="1" ht="36" spans="1:53">
      <c r="A45" s="7">
        <v>28</v>
      </c>
      <c r="B45" s="7" t="s">
        <v>193</v>
      </c>
      <c r="C45" s="7" t="s">
        <v>194</v>
      </c>
      <c r="D45" s="11" t="s">
        <v>195</v>
      </c>
      <c r="E45" s="7" t="s">
        <v>10</v>
      </c>
      <c r="F45" s="7" t="s">
        <v>65</v>
      </c>
      <c r="G45" s="7" t="s">
        <v>66</v>
      </c>
      <c r="H45" s="7" t="s">
        <v>67</v>
      </c>
      <c r="I45" s="7">
        <v>30</v>
      </c>
      <c r="J45" s="7" t="s">
        <v>57</v>
      </c>
      <c r="K45" s="7" t="s">
        <v>58</v>
      </c>
      <c r="L45" s="7" t="s">
        <v>57</v>
      </c>
      <c r="M45" s="7" t="s">
        <v>57</v>
      </c>
      <c r="N45" s="7" t="s">
        <v>57</v>
      </c>
      <c r="O45" s="7" t="s">
        <v>68</v>
      </c>
      <c r="P45" s="7" t="s">
        <v>196</v>
      </c>
      <c r="Q45" s="7">
        <v>253</v>
      </c>
      <c r="R45" s="7">
        <v>253</v>
      </c>
      <c r="S45" s="7" t="s">
        <v>70</v>
      </c>
      <c r="T45" s="7" t="s">
        <v>197</v>
      </c>
      <c r="U45" s="7"/>
    </row>
    <row r="46" s="3" customFormat="1" ht="16" customHeight="1" spans="1:53">
      <c r="A46" s="7" t="s">
        <v>72</v>
      </c>
      <c r="B46" s="7"/>
      <c r="C46" s="7">
        <v>2</v>
      </c>
      <c r="D46" s="11"/>
      <c r="E46" s="7"/>
      <c r="F46" s="7"/>
      <c r="G46" s="7"/>
      <c r="H46" s="7"/>
      <c r="I46" s="7">
        <f>I44+I45</f>
        <v>98</v>
      </c>
      <c r="J46" s="7"/>
      <c r="K46" s="7"/>
      <c r="L46" s="7"/>
      <c r="M46" s="7"/>
      <c r="N46" s="7"/>
      <c r="O46" s="7"/>
      <c r="P46" s="7"/>
      <c r="Q46" s="7">
        <f>Q44+Q45</f>
        <v>691</v>
      </c>
      <c r="R46" s="7">
        <f>R44+R45</f>
        <v>268</v>
      </c>
      <c r="S46" s="7"/>
      <c r="T46" s="7"/>
      <c r="U46" s="7"/>
    </row>
    <row r="47" s="1" customFormat="1" ht="131" customHeight="1" spans="1:53">
      <c r="A47" s="7">
        <v>29</v>
      </c>
      <c r="B47" s="7" t="s">
        <v>198</v>
      </c>
      <c r="C47" s="7" t="s">
        <v>199</v>
      </c>
      <c r="D47" s="11" t="s">
        <v>200</v>
      </c>
      <c r="E47" s="7" t="s">
        <v>9</v>
      </c>
      <c r="F47" s="7" t="s">
        <v>55</v>
      </c>
      <c r="G47" s="7" t="s">
        <v>55</v>
      </c>
      <c r="H47" s="11" t="s">
        <v>201</v>
      </c>
      <c r="I47" s="7">
        <v>65</v>
      </c>
      <c r="J47" s="7" t="s">
        <v>57</v>
      </c>
      <c r="K47" s="7" t="s">
        <v>58</v>
      </c>
      <c r="L47" s="7" t="s">
        <v>57</v>
      </c>
      <c r="M47" s="7" t="s">
        <v>58</v>
      </c>
      <c r="N47" s="7" t="s">
        <v>58</v>
      </c>
      <c r="O47" s="7" t="s">
        <v>59</v>
      </c>
      <c r="P47" s="7" t="s">
        <v>202</v>
      </c>
      <c r="Q47" s="7">
        <v>1300</v>
      </c>
      <c r="R47" s="7">
        <v>60</v>
      </c>
      <c r="S47" s="7" t="s">
        <v>61</v>
      </c>
      <c r="T47" s="7" t="s">
        <v>203</v>
      </c>
      <c r="U47" s="7"/>
      <c r="V47" s="3"/>
    </row>
    <row r="48" s="1" customFormat="1" ht="57" customHeight="1" spans="1:53">
      <c r="A48" s="14">
        <v>30</v>
      </c>
      <c r="B48" s="15" t="s">
        <v>204</v>
      </c>
      <c r="C48" s="11" t="s">
        <v>205</v>
      </c>
      <c r="D48" s="16" t="s">
        <v>206</v>
      </c>
      <c r="E48" s="16" t="s">
        <v>10</v>
      </c>
      <c r="F48" s="16" t="s">
        <v>207</v>
      </c>
      <c r="G48" s="16" t="s">
        <v>11</v>
      </c>
      <c r="H48" s="15" t="s">
        <v>208</v>
      </c>
      <c r="I48" s="14">
        <v>16.8</v>
      </c>
      <c r="J48" s="17" t="s">
        <v>57</v>
      </c>
      <c r="K48" s="17" t="s">
        <v>57</v>
      </c>
      <c r="L48" s="17" t="s">
        <v>57</v>
      </c>
      <c r="M48" s="17" t="s">
        <v>57</v>
      </c>
      <c r="N48" s="17" t="s">
        <v>57</v>
      </c>
      <c r="O48" s="15" t="s">
        <v>209</v>
      </c>
      <c r="P48" s="15" t="s">
        <v>210</v>
      </c>
      <c r="Q48" s="18">
        <v>62313</v>
      </c>
      <c r="R48" s="18">
        <v>60704</v>
      </c>
      <c r="S48" s="19" t="s">
        <v>211</v>
      </c>
      <c r="T48" s="14" t="s">
        <v>212</v>
      </c>
      <c r="U48" s="13"/>
    </row>
    <row r="49" s="3" customFormat="1" ht="55" customHeight="1" spans="1:22">
      <c r="A49" s="14">
        <v>31</v>
      </c>
      <c r="B49" s="11" t="s">
        <v>204</v>
      </c>
      <c r="C49" s="11"/>
      <c r="D49" s="16" t="s">
        <v>213</v>
      </c>
      <c r="E49" s="16" t="s">
        <v>10</v>
      </c>
      <c r="F49" s="16" t="s">
        <v>65</v>
      </c>
      <c r="G49" s="16" t="s">
        <v>66</v>
      </c>
      <c r="H49" s="11" t="s">
        <v>214</v>
      </c>
      <c r="I49" s="7">
        <v>380</v>
      </c>
      <c r="J49" s="7" t="s">
        <v>57</v>
      </c>
      <c r="K49" s="7" t="s">
        <v>57</v>
      </c>
      <c r="L49" s="7" t="s">
        <v>57</v>
      </c>
      <c r="M49" s="7" t="s">
        <v>57</v>
      </c>
      <c r="N49" s="7" t="s">
        <v>57</v>
      </c>
      <c r="O49" s="11" t="s">
        <v>215</v>
      </c>
      <c r="P49" s="11" t="s">
        <v>216</v>
      </c>
      <c r="Q49" s="7">
        <v>12682</v>
      </c>
      <c r="R49" s="7">
        <v>7660</v>
      </c>
      <c r="S49" s="11" t="s">
        <v>211</v>
      </c>
      <c r="T49" s="7" t="s">
        <v>217</v>
      </c>
      <c r="U49" s="7"/>
    </row>
    <row r="50" s="3" customFormat="1" ht="55" customHeight="1" spans="1:22">
      <c r="A50" s="20">
        <v>32</v>
      </c>
      <c r="B50" s="21" t="s">
        <v>198</v>
      </c>
      <c r="C50" s="22" t="s">
        <v>218</v>
      </c>
      <c r="D50" s="23" t="s">
        <v>219</v>
      </c>
      <c r="E50" s="23" t="s">
        <v>9</v>
      </c>
      <c r="F50" s="23" t="s">
        <v>220</v>
      </c>
      <c r="G50" s="23" t="s">
        <v>221</v>
      </c>
      <c r="H50" s="23" t="s">
        <v>222</v>
      </c>
      <c r="I50" s="24">
        <v>160</v>
      </c>
      <c r="J50" s="25" t="s">
        <v>57</v>
      </c>
      <c r="K50" s="25" t="s">
        <v>58</v>
      </c>
      <c r="L50" s="25" t="s">
        <v>57</v>
      </c>
      <c r="M50" s="25" t="s">
        <v>57</v>
      </c>
      <c r="N50" s="25" t="s">
        <v>57</v>
      </c>
      <c r="O50" s="23" t="s">
        <v>223</v>
      </c>
      <c r="P50" s="23" t="s">
        <v>224</v>
      </c>
      <c r="Q50" s="23">
        <v>26</v>
      </c>
      <c r="R50" s="23">
        <v>26</v>
      </c>
      <c r="S50" s="23" t="s">
        <v>225</v>
      </c>
      <c r="T50" s="23" t="s">
        <v>226</v>
      </c>
      <c r="U50" s="26"/>
    </row>
    <row r="51" s="3" customFormat="1" ht="96" spans="1:22">
      <c r="A51" s="14">
        <v>33</v>
      </c>
      <c r="B51" s="11" t="s">
        <v>198</v>
      </c>
      <c r="C51" s="7" t="s">
        <v>227</v>
      </c>
      <c r="D51" s="16" t="s">
        <v>228</v>
      </c>
      <c r="E51" s="16" t="s">
        <v>10</v>
      </c>
      <c r="F51" s="16" t="s">
        <v>207</v>
      </c>
      <c r="G51" s="16" t="s">
        <v>229</v>
      </c>
      <c r="H51" s="11" t="s">
        <v>230</v>
      </c>
      <c r="I51" s="7">
        <v>40</v>
      </c>
      <c r="J51" s="7" t="s">
        <v>57</v>
      </c>
      <c r="K51" s="7" t="s">
        <v>57</v>
      </c>
      <c r="L51" s="7" t="s">
        <v>57</v>
      </c>
      <c r="M51" s="7" t="s">
        <v>57</v>
      </c>
      <c r="N51" s="7" t="s">
        <v>57</v>
      </c>
      <c r="O51" s="11" t="s">
        <v>231</v>
      </c>
      <c r="P51" s="11" t="s">
        <v>231</v>
      </c>
      <c r="Q51" s="7">
        <v>2300</v>
      </c>
      <c r="R51" s="7">
        <v>2300</v>
      </c>
      <c r="S51" s="11" t="s">
        <v>198</v>
      </c>
      <c r="T51" s="7" t="s">
        <v>232</v>
      </c>
      <c r="U51" s="7"/>
    </row>
    <row r="52" s="3" customFormat="1" ht="65" customHeight="1" spans="1:22">
      <c r="A52" s="14">
        <v>34</v>
      </c>
      <c r="B52" s="11" t="s">
        <v>198</v>
      </c>
      <c r="C52" s="11" t="s">
        <v>233</v>
      </c>
      <c r="D52" s="16" t="s">
        <v>234</v>
      </c>
      <c r="E52" s="16" t="s">
        <v>10</v>
      </c>
      <c r="F52" s="16" t="s">
        <v>235</v>
      </c>
      <c r="G52" s="16" t="s">
        <v>236</v>
      </c>
      <c r="H52" s="11" t="s">
        <v>237</v>
      </c>
      <c r="I52" s="7">
        <v>23</v>
      </c>
      <c r="J52" s="7" t="s">
        <v>57</v>
      </c>
      <c r="K52" s="7" t="s">
        <v>57</v>
      </c>
      <c r="L52" s="7" t="s">
        <v>57</v>
      </c>
      <c r="M52" s="7" t="s">
        <v>57</v>
      </c>
      <c r="N52" s="7" t="s">
        <v>57</v>
      </c>
      <c r="O52" s="11" t="s">
        <v>238</v>
      </c>
      <c r="P52" s="11" t="s">
        <v>239</v>
      </c>
      <c r="Q52" s="7">
        <v>3000</v>
      </c>
      <c r="R52" s="7">
        <v>2000</v>
      </c>
      <c r="S52" s="11" t="s">
        <v>240</v>
      </c>
      <c r="T52" s="7" t="s">
        <v>241</v>
      </c>
      <c r="U52" s="7"/>
    </row>
    <row r="53" s="3" customFormat="1" ht="75" customHeight="1" spans="1:22">
      <c r="A53" s="14">
        <v>35</v>
      </c>
      <c r="B53" s="11" t="s">
        <v>198</v>
      </c>
      <c r="C53" s="11" t="s">
        <v>242</v>
      </c>
      <c r="D53" s="16" t="s">
        <v>243</v>
      </c>
      <c r="E53" s="16" t="s">
        <v>10</v>
      </c>
      <c r="F53" s="16" t="s">
        <v>235</v>
      </c>
      <c r="G53" s="16" t="s">
        <v>236</v>
      </c>
      <c r="H53" s="11" t="s">
        <v>244</v>
      </c>
      <c r="I53" s="26">
        <v>20.5</v>
      </c>
      <c r="J53" s="7" t="s">
        <v>57</v>
      </c>
      <c r="K53" s="7" t="s">
        <v>57</v>
      </c>
      <c r="L53" s="7" t="s">
        <v>57</v>
      </c>
      <c r="M53" s="7" t="s">
        <v>57</v>
      </c>
      <c r="N53" s="7" t="s">
        <v>57</v>
      </c>
      <c r="O53" s="11" t="s">
        <v>238</v>
      </c>
      <c r="P53" s="11" t="s">
        <v>239</v>
      </c>
      <c r="Q53" s="7">
        <v>1600</v>
      </c>
      <c r="R53" s="7">
        <v>1200</v>
      </c>
      <c r="S53" s="11" t="s">
        <v>245</v>
      </c>
      <c r="T53" s="7" t="s">
        <v>246</v>
      </c>
      <c r="U53" s="7"/>
    </row>
    <row r="54" s="3" customFormat="1" ht="45" customHeight="1" spans="1:22">
      <c r="A54" s="14">
        <v>36</v>
      </c>
      <c r="B54" s="11" t="s">
        <v>247</v>
      </c>
      <c r="C54" s="11" t="s">
        <v>248</v>
      </c>
      <c r="D54" s="16" t="s">
        <v>249</v>
      </c>
      <c r="E54" s="16" t="s">
        <v>10</v>
      </c>
      <c r="F54" s="16" t="s">
        <v>65</v>
      </c>
      <c r="G54" s="16" t="s">
        <v>66</v>
      </c>
      <c r="H54" s="11" t="s">
        <v>250</v>
      </c>
      <c r="I54" s="7">
        <v>20</v>
      </c>
      <c r="J54" s="7" t="s">
        <v>57</v>
      </c>
      <c r="K54" s="7" t="s">
        <v>57</v>
      </c>
      <c r="L54" s="7" t="s">
        <v>57</v>
      </c>
      <c r="M54" s="7" t="s">
        <v>57</v>
      </c>
      <c r="N54" s="7" t="s">
        <v>57</v>
      </c>
      <c r="O54" s="11" t="s">
        <v>238</v>
      </c>
      <c r="P54" s="11" t="s">
        <v>239</v>
      </c>
      <c r="Q54" s="7">
        <v>400</v>
      </c>
      <c r="R54" s="7">
        <v>400</v>
      </c>
      <c r="S54" s="11" t="s">
        <v>251</v>
      </c>
      <c r="T54" s="7" t="s">
        <v>252</v>
      </c>
      <c r="U54" s="7"/>
    </row>
    <row r="55" s="3" customFormat="1" ht="41" customHeight="1" spans="1:22">
      <c r="A55" s="14">
        <v>37</v>
      </c>
      <c r="B55" s="11" t="s">
        <v>247</v>
      </c>
      <c r="C55" s="11" t="s">
        <v>253</v>
      </c>
      <c r="D55" s="16" t="s">
        <v>254</v>
      </c>
      <c r="E55" s="16" t="s">
        <v>10</v>
      </c>
      <c r="F55" s="16" t="s">
        <v>65</v>
      </c>
      <c r="G55" s="16" t="s">
        <v>66</v>
      </c>
      <c r="H55" s="11" t="s">
        <v>255</v>
      </c>
      <c r="I55" s="7">
        <v>25</v>
      </c>
      <c r="J55" s="7" t="s">
        <v>57</v>
      </c>
      <c r="K55" s="7" t="s">
        <v>58</v>
      </c>
      <c r="L55" s="7" t="s">
        <v>57</v>
      </c>
      <c r="M55" s="7" t="s">
        <v>57</v>
      </c>
      <c r="N55" s="7" t="s">
        <v>57</v>
      </c>
      <c r="O55" s="11" t="s">
        <v>238</v>
      </c>
      <c r="P55" s="11" t="s">
        <v>239</v>
      </c>
      <c r="Q55" s="7">
        <v>600</v>
      </c>
      <c r="R55" s="7">
        <v>400</v>
      </c>
      <c r="S55" s="11" t="s">
        <v>256</v>
      </c>
      <c r="T55" s="7" t="s">
        <v>257</v>
      </c>
      <c r="U55" s="7"/>
    </row>
    <row r="56" s="3" customFormat="1" ht="36" customHeight="1" spans="1:22">
      <c r="A56" s="14">
        <v>38</v>
      </c>
      <c r="B56" s="13" t="s">
        <v>204</v>
      </c>
      <c r="C56" s="27" t="s">
        <v>258</v>
      </c>
      <c r="D56" s="14" t="s">
        <v>259</v>
      </c>
      <c r="E56" s="14" t="s">
        <v>9</v>
      </c>
      <c r="F56" s="14" t="s">
        <v>220</v>
      </c>
      <c r="G56" s="14" t="s">
        <v>260</v>
      </c>
      <c r="H56" s="14" t="s">
        <v>261</v>
      </c>
      <c r="I56" s="14">
        <v>343.8</v>
      </c>
      <c r="J56" s="27" t="s">
        <v>57</v>
      </c>
      <c r="K56" s="27" t="s">
        <v>57</v>
      </c>
      <c r="L56" s="27" t="s">
        <v>57</v>
      </c>
      <c r="M56" s="27" t="s">
        <v>58</v>
      </c>
      <c r="N56" s="27" t="s">
        <v>58</v>
      </c>
      <c r="O56" s="14" t="s">
        <v>262</v>
      </c>
      <c r="P56" s="14" t="s">
        <v>263</v>
      </c>
      <c r="Q56" s="27">
        <v>3336</v>
      </c>
      <c r="R56" s="27">
        <v>136</v>
      </c>
      <c r="S56" s="27" t="s">
        <v>211</v>
      </c>
      <c r="T56" s="27" t="s">
        <v>212</v>
      </c>
      <c r="U56" s="7"/>
    </row>
    <row r="57" s="3" customFormat="1" ht="44" customHeight="1" spans="1:22">
      <c r="A57" s="14">
        <v>39</v>
      </c>
      <c r="B57" s="13" t="s">
        <v>204</v>
      </c>
      <c r="C57" s="27" t="s">
        <v>258</v>
      </c>
      <c r="D57" s="14" t="s">
        <v>264</v>
      </c>
      <c r="E57" s="14" t="s">
        <v>9</v>
      </c>
      <c r="F57" s="14" t="s">
        <v>220</v>
      </c>
      <c r="G57" s="14" t="s">
        <v>221</v>
      </c>
      <c r="H57" s="14" t="s">
        <v>261</v>
      </c>
      <c r="I57" s="14">
        <v>175</v>
      </c>
      <c r="J57" s="27" t="s">
        <v>57</v>
      </c>
      <c r="K57" s="27" t="s">
        <v>57</v>
      </c>
      <c r="L57" s="27" t="s">
        <v>57</v>
      </c>
      <c r="M57" s="27" t="s">
        <v>58</v>
      </c>
      <c r="N57" s="27" t="s">
        <v>58</v>
      </c>
      <c r="O57" s="14" t="s">
        <v>262</v>
      </c>
      <c r="P57" s="14" t="s">
        <v>263</v>
      </c>
      <c r="Q57" s="14">
        <v>23</v>
      </c>
      <c r="R57" s="14">
        <v>5</v>
      </c>
      <c r="S57" s="27" t="s">
        <v>211</v>
      </c>
      <c r="T57" s="27" t="s">
        <v>212</v>
      </c>
      <c r="U57" s="7"/>
    </row>
    <row r="58" s="3" customFormat="1" ht="47" customHeight="1" spans="1:22">
      <c r="A58" s="14">
        <v>40</v>
      </c>
      <c r="B58" s="13" t="s">
        <v>204</v>
      </c>
      <c r="C58" s="27" t="s">
        <v>258</v>
      </c>
      <c r="D58" s="14" t="s">
        <v>265</v>
      </c>
      <c r="E58" s="14" t="s">
        <v>9</v>
      </c>
      <c r="F58" s="14" t="s">
        <v>220</v>
      </c>
      <c r="G58" s="14" t="s">
        <v>260</v>
      </c>
      <c r="H58" s="14" t="s">
        <v>266</v>
      </c>
      <c r="I58" s="27">
        <v>15.498</v>
      </c>
      <c r="J58" s="27" t="s">
        <v>57</v>
      </c>
      <c r="K58" s="27" t="s">
        <v>57</v>
      </c>
      <c r="L58" s="27" t="s">
        <v>57</v>
      </c>
      <c r="M58" s="27" t="s">
        <v>57</v>
      </c>
      <c r="N58" s="27" t="s">
        <v>57</v>
      </c>
      <c r="O58" s="14" t="s">
        <v>267</v>
      </c>
      <c r="P58" s="14" t="s">
        <v>268</v>
      </c>
      <c r="Q58" s="27">
        <v>2315</v>
      </c>
      <c r="R58" s="27">
        <v>2125</v>
      </c>
      <c r="S58" s="27" t="s">
        <v>211</v>
      </c>
      <c r="T58" s="27" t="s">
        <v>217</v>
      </c>
      <c r="U58" s="7"/>
    </row>
    <row r="59" s="3" customFormat="1" ht="63" customHeight="1" spans="1:22">
      <c r="A59" s="14">
        <v>41</v>
      </c>
      <c r="B59" s="13" t="s">
        <v>204</v>
      </c>
      <c r="C59" s="27" t="s">
        <v>258</v>
      </c>
      <c r="D59" s="14" t="s">
        <v>269</v>
      </c>
      <c r="E59" s="14" t="s">
        <v>9</v>
      </c>
      <c r="F59" s="14" t="s">
        <v>220</v>
      </c>
      <c r="G59" s="14" t="s">
        <v>260</v>
      </c>
      <c r="H59" s="14" t="s">
        <v>270</v>
      </c>
      <c r="I59" s="27">
        <v>60</v>
      </c>
      <c r="J59" s="27" t="s">
        <v>57</v>
      </c>
      <c r="K59" s="27" t="s">
        <v>57</v>
      </c>
      <c r="L59" s="27" t="s">
        <v>57</v>
      </c>
      <c r="M59" s="27" t="s">
        <v>58</v>
      </c>
      <c r="N59" s="27" t="s">
        <v>58</v>
      </c>
      <c r="O59" s="28" t="s">
        <v>262</v>
      </c>
      <c r="P59" s="14" t="s">
        <v>263</v>
      </c>
      <c r="Q59" s="14">
        <v>160</v>
      </c>
      <c r="R59" s="14">
        <v>56</v>
      </c>
      <c r="S59" s="27" t="s">
        <v>211</v>
      </c>
      <c r="T59" s="27" t="s">
        <v>212</v>
      </c>
      <c r="U59" s="7"/>
    </row>
    <row r="60" s="3" customFormat="1" ht="20" customHeight="1" spans="1:22">
      <c r="A60" s="14" t="s">
        <v>72</v>
      </c>
      <c r="B60" s="7"/>
      <c r="C60" s="7">
        <v>13</v>
      </c>
      <c r="D60" s="11"/>
      <c r="E60" s="7"/>
      <c r="F60" s="7"/>
      <c r="G60" s="7"/>
      <c r="H60" s="7"/>
      <c r="I60" s="7">
        <f>SUM(I47:I59)</f>
        <v>1344.598</v>
      </c>
      <c r="J60" s="7"/>
      <c r="K60" s="7"/>
      <c r="L60" s="7"/>
      <c r="M60" s="7"/>
      <c r="N60" s="7"/>
      <c r="O60" s="7"/>
      <c r="P60" s="7"/>
      <c r="Q60" s="7">
        <f>SUM(Q47:Q59)</f>
        <v>90055</v>
      </c>
      <c r="R60" s="7">
        <f>SUM(R47:R59)</f>
        <v>77072</v>
      </c>
      <c r="S60" s="7"/>
      <c r="T60" s="7"/>
      <c r="U60" s="7"/>
    </row>
    <row r="61" s="1" customFormat="1" ht="44" customHeight="1" spans="1:22">
      <c r="A61" s="7">
        <v>42</v>
      </c>
      <c r="B61" s="14" t="s">
        <v>258</v>
      </c>
      <c r="C61" s="14"/>
      <c r="D61" s="29" t="s">
        <v>271</v>
      </c>
      <c r="E61" s="15" t="s">
        <v>9</v>
      </c>
      <c r="F61" s="15" t="s">
        <v>220</v>
      </c>
      <c r="G61" s="11" t="s">
        <v>221</v>
      </c>
      <c r="H61" s="14" t="s">
        <v>272</v>
      </c>
      <c r="I61" s="14">
        <v>100</v>
      </c>
      <c r="J61" s="30" t="s">
        <v>57</v>
      </c>
      <c r="K61" s="30" t="s">
        <v>58</v>
      </c>
      <c r="L61" s="30" t="s">
        <v>57</v>
      </c>
      <c r="M61" s="14" t="s">
        <v>57</v>
      </c>
      <c r="N61" s="14" t="s">
        <v>57</v>
      </c>
      <c r="O61" s="15" t="s">
        <v>273</v>
      </c>
      <c r="P61" s="14" t="s">
        <v>274</v>
      </c>
      <c r="Q61" s="30">
        <v>109</v>
      </c>
      <c r="R61" s="30">
        <v>109</v>
      </c>
      <c r="S61" s="15" t="s">
        <v>275</v>
      </c>
      <c r="T61" s="14" t="s">
        <v>276</v>
      </c>
      <c r="U61" s="7"/>
      <c r="V61" s="3"/>
    </row>
    <row r="62" s="1" customFormat="1" ht="44" customHeight="1" spans="1:22">
      <c r="A62" s="7">
        <v>43</v>
      </c>
      <c r="B62" s="14" t="s">
        <v>258</v>
      </c>
      <c r="C62" s="14"/>
      <c r="D62" s="15" t="s">
        <v>277</v>
      </c>
      <c r="E62" s="14" t="s">
        <v>9</v>
      </c>
      <c r="F62" s="14" t="s">
        <v>220</v>
      </c>
      <c r="G62" s="14" t="s">
        <v>260</v>
      </c>
      <c r="H62" s="14" t="s">
        <v>278</v>
      </c>
      <c r="I62" s="14">
        <v>100</v>
      </c>
      <c r="J62" s="14" t="s">
        <v>57</v>
      </c>
      <c r="K62" s="14" t="s">
        <v>58</v>
      </c>
      <c r="L62" s="14" t="s">
        <v>57</v>
      </c>
      <c r="M62" s="14" t="s">
        <v>58</v>
      </c>
      <c r="N62" s="7" t="s">
        <v>58</v>
      </c>
      <c r="O62" s="14" t="s">
        <v>279</v>
      </c>
      <c r="P62" s="14" t="s">
        <v>280</v>
      </c>
      <c r="Q62" s="14">
        <v>100</v>
      </c>
      <c r="R62" s="14">
        <v>100</v>
      </c>
      <c r="S62" s="14" t="s">
        <v>281</v>
      </c>
      <c r="T62" s="9" t="s">
        <v>282</v>
      </c>
      <c r="U62" s="7"/>
      <c r="V62" s="3"/>
    </row>
    <row r="63" s="1" customFormat="1" ht="44" customHeight="1" spans="1:22">
      <c r="A63" s="7">
        <v>44</v>
      </c>
      <c r="B63" s="7" t="s">
        <v>193</v>
      </c>
      <c r="C63" s="7" t="s">
        <v>283</v>
      </c>
      <c r="D63" s="31" t="s">
        <v>284</v>
      </c>
      <c r="E63" s="7" t="s">
        <v>9</v>
      </c>
      <c r="F63" s="7" t="s">
        <v>220</v>
      </c>
      <c r="G63" s="7" t="s">
        <v>221</v>
      </c>
      <c r="H63" s="7" t="s">
        <v>272</v>
      </c>
      <c r="I63" s="13">
        <v>138</v>
      </c>
      <c r="J63" s="13" t="s">
        <v>57</v>
      </c>
      <c r="K63" s="13" t="s">
        <v>58</v>
      </c>
      <c r="L63" s="7" t="s">
        <v>57</v>
      </c>
      <c r="M63" s="7" t="s">
        <v>58</v>
      </c>
      <c r="N63" s="7" t="s">
        <v>57</v>
      </c>
      <c r="O63" s="7" t="s">
        <v>273</v>
      </c>
      <c r="P63" s="7" t="s">
        <v>274</v>
      </c>
      <c r="Q63" s="13">
        <v>50</v>
      </c>
      <c r="R63" s="13">
        <v>50</v>
      </c>
      <c r="S63" s="7" t="s">
        <v>275</v>
      </c>
      <c r="T63" s="7" t="s">
        <v>276</v>
      </c>
      <c r="U63" s="7"/>
      <c r="V63" s="3"/>
    </row>
    <row r="64" s="1" customFormat="1" ht="61" customHeight="1" spans="1:22">
      <c r="A64" s="7">
        <v>45</v>
      </c>
      <c r="B64" s="7" t="s">
        <v>285</v>
      </c>
      <c r="C64" s="7" t="s">
        <v>286</v>
      </c>
      <c r="D64" s="29" t="s">
        <v>287</v>
      </c>
      <c r="E64" s="7" t="s">
        <v>9</v>
      </c>
      <c r="F64" s="7" t="s">
        <v>220</v>
      </c>
      <c r="G64" s="7" t="s">
        <v>221</v>
      </c>
      <c r="H64" s="7" t="s">
        <v>272</v>
      </c>
      <c r="I64" s="13">
        <v>151</v>
      </c>
      <c r="J64" s="13" t="s">
        <v>57</v>
      </c>
      <c r="K64" s="13" t="s">
        <v>58</v>
      </c>
      <c r="L64" s="13" t="s">
        <v>57</v>
      </c>
      <c r="M64" s="7" t="s">
        <v>58</v>
      </c>
      <c r="N64" s="7" t="s">
        <v>57</v>
      </c>
      <c r="O64" s="7" t="s">
        <v>273</v>
      </c>
      <c r="P64" s="14" t="s">
        <v>274</v>
      </c>
      <c r="Q64" s="13">
        <v>50</v>
      </c>
      <c r="R64" s="13">
        <v>50</v>
      </c>
      <c r="S64" s="7" t="s">
        <v>275</v>
      </c>
      <c r="T64" s="7" t="s">
        <v>276</v>
      </c>
      <c r="U64" s="7"/>
      <c r="V64" s="3"/>
    </row>
    <row r="65" s="1" customFormat="1" ht="50" customHeight="1" spans="1:22">
      <c r="A65" s="7">
        <v>46</v>
      </c>
      <c r="B65" s="14" t="s">
        <v>288</v>
      </c>
      <c r="C65" s="14" t="s">
        <v>155</v>
      </c>
      <c r="D65" s="29" t="s">
        <v>289</v>
      </c>
      <c r="E65" s="14" t="s">
        <v>9</v>
      </c>
      <c r="F65" s="14" t="s">
        <v>220</v>
      </c>
      <c r="G65" s="7" t="s">
        <v>221</v>
      </c>
      <c r="H65" s="14" t="s">
        <v>272</v>
      </c>
      <c r="I65" s="30">
        <v>111</v>
      </c>
      <c r="J65" s="30" t="s">
        <v>57</v>
      </c>
      <c r="K65" s="30" t="s">
        <v>58</v>
      </c>
      <c r="L65" s="30" t="s">
        <v>57</v>
      </c>
      <c r="M65" s="14" t="s">
        <v>58</v>
      </c>
      <c r="N65" s="14" t="s">
        <v>57</v>
      </c>
      <c r="O65" s="14" t="s">
        <v>273</v>
      </c>
      <c r="P65" s="14" t="s">
        <v>274</v>
      </c>
      <c r="Q65" s="30">
        <v>90</v>
      </c>
      <c r="R65" s="30">
        <v>90</v>
      </c>
      <c r="S65" s="14" t="s">
        <v>275</v>
      </c>
      <c r="T65" s="7" t="s">
        <v>276</v>
      </c>
      <c r="U65" s="7"/>
      <c r="V65" s="3"/>
    </row>
    <row r="66" s="1" customFormat="1" ht="35" customHeight="1" spans="1:22">
      <c r="A66" s="7">
        <v>47</v>
      </c>
      <c r="B66" s="14" t="s">
        <v>258</v>
      </c>
      <c r="C66" s="14"/>
      <c r="D66" s="15" t="s">
        <v>290</v>
      </c>
      <c r="E66" s="14" t="s">
        <v>9</v>
      </c>
      <c r="F66" s="14" t="s">
        <v>220</v>
      </c>
      <c r="G66" s="14" t="s">
        <v>260</v>
      </c>
      <c r="H66" s="14" t="s">
        <v>291</v>
      </c>
      <c r="I66" s="14">
        <v>340</v>
      </c>
      <c r="J66" s="14" t="s">
        <v>57</v>
      </c>
      <c r="K66" s="14" t="s">
        <v>58</v>
      </c>
      <c r="L66" s="14" t="s">
        <v>57</v>
      </c>
      <c r="M66" s="14" t="s">
        <v>58</v>
      </c>
      <c r="N66" s="7" t="s">
        <v>58</v>
      </c>
      <c r="O66" s="14" t="s">
        <v>279</v>
      </c>
      <c r="P66" s="14" t="s">
        <v>292</v>
      </c>
      <c r="Q66" s="14">
        <v>5620</v>
      </c>
      <c r="R66" s="14">
        <v>462</v>
      </c>
      <c r="S66" s="14" t="s">
        <v>293</v>
      </c>
      <c r="T66" s="14" t="s">
        <v>294</v>
      </c>
      <c r="U66" s="13"/>
    </row>
    <row r="67" s="1" customFormat="1" ht="36" spans="1:22">
      <c r="A67" s="7">
        <v>48</v>
      </c>
      <c r="B67" s="14" t="s">
        <v>258</v>
      </c>
      <c r="C67" s="14"/>
      <c r="D67" s="15" t="s">
        <v>295</v>
      </c>
      <c r="E67" s="14" t="s">
        <v>9</v>
      </c>
      <c r="F67" s="14" t="s">
        <v>220</v>
      </c>
      <c r="G67" s="14" t="s">
        <v>260</v>
      </c>
      <c r="H67" s="14" t="s">
        <v>296</v>
      </c>
      <c r="I67" s="14">
        <v>261.26091</v>
      </c>
      <c r="J67" s="14" t="s">
        <v>57</v>
      </c>
      <c r="K67" s="14" t="s">
        <v>58</v>
      </c>
      <c r="L67" s="14" t="s">
        <v>57</v>
      </c>
      <c r="M67" s="14" t="s">
        <v>58</v>
      </c>
      <c r="N67" s="7" t="s">
        <v>58</v>
      </c>
      <c r="O67" s="14" t="s">
        <v>279</v>
      </c>
      <c r="P67" s="14" t="s">
        <v>297</v>
      </c>
      <c r="Q67" s="7">
        <v>3520</v>
      </c>
      <c r="R67" s="7">
        <v>892</v>
      </c>
      <c r="S67" s="7" t="s">
        <v>298</v>
      </c>
      <c r="T67" s="7" t="s">
        <v>299</v>
      </c>
      <c r="U67" s="13"/>
    </row>
    <row r="68" s="1" customFormat="1" ht="32" customHeight="1" spans="1:22">
      <c r="A68" s="7">
        <v>49</v>
      </c>
      <c r="B68" s="14" t="s">
        <v>258</v>
      </c>
      <c r="C68" s="14"/>
      <c r="D68" s="15" t="s">
        <v>300</v>
      </c>
      <c r="E68" s="14" t="s">
        <v>9</v>
      </c>
      <c r="F68" s="14" t="s">
        <v>220</v>
      </c>
      <c r="G68" s="14" t="s">
        <v>260</v>
      </c>
      <c r="H68" s="14" t="s">
        <v>296</v>
      </c>
      <c r="I68" s="14">
        <v>290.63</v>
      </c>
      <c r="J68" s="14" t="s">
        <v>57</v>
      </c>
      <c r="K68" s="14" t="s">
        <v>58</v>
      </c>
      <c r="L68" s="14" t="s">
        <v>57</v>
      </c>
      <c r="M68" s="14" t="s">
        <v>58</v>
      </c>
      <c r="N68" s="7" t="s">
        <v>58</v>
      </c>
      <c r="O68" s="14" t="s">
        <v>279</v>
      </c>
      <c r="P68" s="14" t="s">
        <v>297</v>
      </c>
      <c r="Q68" s="7">
        <v>2310</v>
      </c>
      <c r="R68" s="7">
        <v>578</v>
      </c>
      <c r="S68" s="7" t="s">
        <v>298</v>
      </c>
      <c r="T68" s="7" t="s">
        <v>299</v>
      </c>
      <c r="U68" s="13"/>
      <c r="V68" s="3"/>
    </row>
    <row r="69" s="1" customFormat="1" ht="36" spans="1:22">
      <c r="A69" s="7">
        <v>50</v>
      </c>
      <c r="B69" s="14" t="s">
        <v>258</v>
      </c>
      <c r="C69" s="14"/>
      <c r="D69" s="15" t="s">
        <v>301</v>
      </c>
      <c r="E69" s="14" t="s">
        <v>9</v>
      </c>
      <c r="F69" s="14" t="s">
        <v>220</v>
      </c>
      <c r="G69" s="14" t="s">
        <v>260</v>
      </c>
      <c r="H69" s="14" t="s">
        <v>302</v>
      </c>
      <c r="I69" s="14">
        <v>220.805513</v>
      </c>
      <c r="J69" s="14" t="s">
        <v>57</v>
      </c>
      <c r="K69" s="14" t="s">
        <v>58</v>
      </c>
      <c r="L69" s="14" t="s">
        <v>57</v>
      </c>
      <c r="M69" s="14" t="s">
        <v>58</v>
      </c>
      <c r="N69" s="7" t="s">
        <v>58</v>
      </c>
      <c r="O69" s="14" t="s">
        <v>279</v>
      </c>
      <c r="P69" s="14" t="s">
        <v>303</v>
      </c>
      <c r="Q69" s="14">
        <v>2401</v>
      </c>
      <c r="R69" s="14">
        <v>187</v>
      </c>
      <c r="S69" s="14" t="s">
        <v>304</v>
      </c>
      <c r="T69" s="14" t="s">
        <v>305</v>
      </c>
      <c r="U69" s="13"/>
    </row>
    <row r="70" s="1" customFormat="1" ht="48" spans="1:22">
      <c r="A70" s="7">
        <v>51</v>
      </c>
      <c r="B70" s="14" t="s">
        <v>258</v>
      </c>
      <c r="C70" s="14"/>
      <c r="D70" s="11" t="s">
        <v>306</v>
      </c>
      <c r="E70" s="14" t="s">
        <v>307</v>
      </c>
      <c r="F70" s="14" t="s">
        <v>308</v>
      </c>
      <c r="G70" s="14" t="s">
        <v>309</v>
      </c>
      <c r="H70" s="14" t="s">
        <v>310</v>
      </c>
      <c r="I70" s="14">
        <v>177.9</v>
      </c>
      <c r="J70" s="14" t="s">
        <v>58</v>
      </c>
      <c r="K70" s="14" t="s">
        <v>57</v>
      </c>
      <c r="L70" s="14" t="s">
        <v>57</v>
      </c>
      <c r="M70" s="14" t="s">
        <v>57</v>
      </c>
      <c r="N70" s="14" t="s">
        <v>57</v>
      </c>
      <c r="O70" s="14" t="s">
        <v>311</v>
      </c>
      <c r="P70" s="14" t="s">
        <v>312</v>
      </c>
      <c r="Q70" s="14">
        <v>1187</v>
      </c>
      <c r="R70" s="14">
        <v>1187</v>
      </c>
      <c r="S70" s="14" t="s">
        <v>70</v>
      </c>
      <c r="T70" s="14" t="s">
        <v>313</v>
      </c>
      <c r="U70" s="13"/>
      <c r="V70" s="3"/>
    </row>
    <row r="71" s="1" customFormat="1" ht="36" spans="1:22">
      <c r="A71" s="7">
        <v>52</v>
      </c>
      <c r="B71" s="14" t="s">
        <v>258</v>
      </c>
      <c r="C71" s="14"/>
      <c r="D71" s="15" t="s">
        <v>314</v>
      </c>
      <c r="E71" s="14" t="s">
        <v>307</v>
      </c>
      <c r="F71" s="14" t="s">
        <v>315</v>
      </c>
      <c r="G71" s="14" t="s">
        <v>316</v>
      </c>
      <c r="H71" s="14" t="s">
        <v>317</v>
      </c>
      <c r="I71" s="14">
        <v>3547</v>
      </c>
      <c r="J71" s="14" t="s">
        <v>58</v>
      </c>
      <c r="K71" s="14" t="s">
        <v>57</v>
      </c>
      <c r="L71" s="14" t="s">
        <v>57</v>
      </c>
      <c r="M71" s="14" t="s">
        <v>57</v>
      </c>
      <c r="N71" s="14" t="s">
        <v>57</v>
      </c>
      <c r="O71" s="14" t="s">
        <v>318</v>
      </c>
      <c r="P71" s="14" t="s">
        <v>319</v>
      </c>
      <c r="Q71" s="14">
        <v>14140</v>
      </c>
      <c r="R71" s="14">
        <v>14140</v>
      </c>
      <c r="S71" s="14" t="s">
        <v>320</v>
      </c>
      <c r="T71" s="14" t="s">
        <v>321</v>
      </c>
      <c r="U71" s="13"/>
      <c r="V71" s="3"/>
    </row>
    <row r="72" s="1" customFormat="1" ht="70" customHeight="1" spans="1:22">
      <c r="A72" s="7">
        <v>53</v>
      </c>
      <c r="B72" s="14" t="s">
        <v>258</v>
      </c>
      <c r="C72" s="14"/>
      <c r="D72" s="15" t="s">
        <v>322</v>
      </c>
      <c r="E72" s="14" t="s">
        <v>323</v>
      </c>
      <c r="F72" s="14" t="s">
        <v>324</v>
      </c>
      <c r="G72" s="14" t="s">
        <v>325</v>
      </c>
      <c r="H72" s="14" t="s">
        <v>326</v>
      </c>
      <c r="I72" s="14">
        <v>389.2</v>
      </c>
      <c r="J72" s="14" t="s">
        <v>57</v>
      </c>
      <c r="K72" s="14" t="s">
        <v>57</v>
      </c>
      <c r="L72" s="14" t="s">
        <v>57</v>
      </c>
      <c r="M72" s="14" t="s">
        <v>57</v>
      </c>
      <c r="N72" s="14" t="s">
        <v>57</v>
      </c>
      <c r="O72" s="14" t="s">
        <v>327</v>
      </c>
      <c r="P72" s="14" t="s">
        <v>328</v>
      </c>
      <c r="Q72" s="14">
        <v>3750</v>
      </c>
      <c r="R72" s="14">
        <v>3750</v>
      </c>
      <c r="S72" s="14" t="s">
        <v>70</v>
      </c>
      <c r="T72" s="14" t="s">
        <v>329</v>
      </c>
      <c r="U72" s="13"/>
      <c r="V72" s="3"/>
    </row>
    <row r="73" s="1" customFormat="1" ht="57" customHeight="1" spans="1:22">
      <c r="A73" s="7">
        <v>54</v>
      </c>
      <c r="B73" s="14" t="s">
        <v>258</v>
      </c>
      <c r="C73" s="14"/>
      <c r="D73" s="15" t="s">
        <v>330</v>
      </c>
      <c r="E73" s="14" t="s">
        <v>9</v>
      </c>
      <c r="F73" s="14" t="s">
        <v>331</v>
      </c>
      <c r="G73" s="14" t="s">
        <v>332</v>
      </c>
      <c r="H73" s="14" t="s">
        <v>333</v>
      </c>
      <c r="I73" s="14">
        <v>99.324487</v>
      </c>
      <c r="J73" s="14" t="s">
        <v>57</v>
      </c>
      <c r="K73" s="14" t="s">
        <v>57</v>
      </c>
      <c r="L73" s="14" t="s">
        <v>57</v>
      </c>
      <c r="M73" s="14" t="s">
        <v>57</v>
      </c>
      <c r="N73" s="14" t="s">
        <v>57</v>
      </c>
      <c r="O73" s="14" t="s">
        <v>334</v>
      </c>
      <c r="P73" s="14" t="s">
        <v>335</v>
      </c>
      <c r="Q73" s="14">
        <v>560</v>
      </c>
      <c r="R73" s="14">
        <v>560</v>
      </c>
      <c r="S73" s="14" t="s">
        <v>70</v>
      </c>
      <c r="T73" s="14" t="s">
        <v>329</v>
      </c>
      <c r="U73" s="13"/>
      <c r="V73" s="3"/>
    </row>
    <row r="74" s="1" customFormat="1" ht="94" customHeight="1" spans="1:22">
      <c r="A74" s="7">
        <v>55</v>
      </c>
      <c r="B74" s="7" t="s">
        <v>258</v>
      </c>
      <c r="C74" s="7"/>
      <c r="D74" s="11" t="s">
        <v>336</v>
      </c>
      <c r="E74" s="7" t="s">
        <v>9</v>
      </c>
      <c r="F74" s="7" t="s">
        <v>331</v>
      </c>
      <c r="G74" s="7" t="s">
        <v>337</v>
      </c>
      <c r="H74" s="7" t="s">
        <v>338</v>
      </c>
      <c r="I74" s="13">
        <v>117</v>
      </c>
      <c r="J74" s="13" t="s">
        <v>57</v>
      </c>
      <c r="K74" s="13" t="s">
        <v>57</v>
      </c>
      <c r="L74" s="13" t="s">
        <v>57</v>
      </c>
      <c r="M74" s="13" t="s">
        <v>57</v>
      </c>
      <c r="N74" s="13" t="s">
        <v>57</v>
      </c>
      <c r="O74" s="11" t="s">
        <v>339</v>
      </c>
      <c r="P74" s="7" t="s">
        <v>340</v>
      </c>
      <c r="Q74" s="13">
        <v>6500</v>
      </c>
      <c r="R74" s="13">
        <v>850</v>
      </c>
      <c r="S74" s="7" t="s">
        <v>70</v>
      </c>
      <c r="T74" s="7" t="s">
        <v>341</v>
      </c>
      <c r="U74" s="13"/>
      <c r="V74" s="3"/>
    </row>
    <row r="75" s="1" customFormat="1" ht="79" customHeight="1" spans="1:22">
      <c r="A75" s="7">
        <v>56</v>
      </c>
      <c r="B75" s="7" t="s">
        <v>258</v>
      </c>
      <c r="C75" s="7" t="s">
        <v>342</v>
      </c>
      <c r="D75" s="11" t="s">
        <v>343</v>
      </c>
      <c r="E75" s="7" t="s">
        <v>323</v>
      </c>
      <c r="F75" s="7" t="s">
        <v>344</v>
      </c>
      <c r="G75" s="7" t="s">
        <v>345</v>
      </c>
      <c r="H75" s="7" t="s">
        <v>346</v>
      </c>
      <c r="I75" s="13">
        <v>79.8126</v>
      </c>
      <c r="J75" s="13" t="s">
        <v>57</v>
      </c>
      <c r="K75" s="13" t="s">
        <v>58</v>
      </c>
      <c r="L75" s="13" t="s">
        <v>57</v>
      </c>
      <c r="M75" s="13" t="s">
        <v>57</v>
      </c>
      <c r="N75" s="13" t="s">
        <v>57</v>
      </c>
      <c r="O75" s="7" t="s">
        <v>347</v>
      </c>
      <c r="P75" s="7" t="s">
        <v>346</v>
      </c>
      <c r="Q75" s="13">
        <v>1244</v>
      </c>
      <c r="R75" s="13">
        <v>422</v>
      </c>
      <c r="S75" s="7" t="s">
        <v>70</v>
      </c>
      <c r="T75" s="7" t="s">
        <v>348</v>
      </c>
      <c r="U75" s="13"/>
      <c r="V75" s="3"/>
    </row>
    <row r="76" s="1" customFormat="1" ht="94" customHeight="1" spans="1:22">
      <c r="A76" s="7">
        <v>57</v>
      </c>
      <c r="B76" s="7" t="s">
        <v>258</v>
      </c>
      <c r="C76" s="7"/>
      <c r="D76" s="11" t="s">
        <v>349</v>
      </c>
      <c r="E76" s="7" t="s">
        <v>9</v>
      </c>
      <c r="F76" s="7" t="s">
        <v>331</v>
      </c>
      <c r="G76" s="7" t="s">
        <v>337</v>
      </c>
      <c r="H76" s="7" t="s">
        <v>338</v>
      </c>
      <c r="I76" s="13">
        <v>51</v>
      </c>
      <c r="J76" s="13" t="s">
        <v>57</v>
      </c>
      <c r="K76" s="13" t="s">
        <v>57</v>
      </c>
      <c r="L76" s="13" t="s">
        <v>57</v>
      </c>
      <c r="M76" s="13" t="s">
        <v>57</v>
      </c>
      <c r="N76" s="13" t="s">
        <v>57</v>
      </c>
      <c r="O76" s="14" t="s">
        <v>350</v>
      </c>
      <c r="P76" s="7" t="s">
        <v>340</v>
      </c>
      <c r="Q76" s="13">
        <v>3105</v>
      </c>
      <c r="R76" s="13">
        <v>411</v>
      </c>
      <c r="S76" s="7" t="s">
        <v>70</v>
      </c>
      <c r="T76" s="7" t="s">
        <v>341</v>
      </c>
      <c r="U76" s="13"/>
      <c r="V76" s="3"/>
    </row>
    <row r="77" s="1" customFormat="1" ht="94" customHeight="1" spans="1:22">
      <c r="A77" s="7">
        <v>58</v>
      </c>
      <c r="B77" s="7" t="s">
        <v>258</v>
      </c>
      <c r="C77" s="7"/>
      <c r="D77" s="11" t="s">
        <v>351</v>
      </c>
      <c r="E77" s="7" t="s">
        <v>9</v>
      </c>
      <c r="F77" s="7" t="s">
        <v>220</v>
      </c>
      <c r="G77" s="7" t="s">
        <v>352</v>
      </c>
      <c r="H77" s="7" t="s">
        <v>353</v>
      </c>
      <c r="I77" s="13">
        <v>69.66</v>
      </c>
      <c r="J77" s="13" t="s">
        <v>57</v>
      </c>
      <c r="K77" s="13" t="s">
        <v>57</v>
      </c>
      <c r="L77" s="13" t="s">
        <v>57</v>
      </c>
      <c r="M77" s="13" t="s">
        <v>57</v>
      </c>
      <c r="N77" s="13" t="s">
        <v>57</v>
      </c>
      <c r="O77" s="11" t="s">
        <v>354</v>
      </c>
      <c r="P77" s="11" t="s">
        <v>355</v>
      </c>
      <c r="Q77" s="13">
        <v>110</v>
      </c>
      <c r="R77" s="13">
        <v>20</v>
      </c>
      <c r="S77" s="7" t="s">
        <v>70</v>
      </c>
      <c r="T77" s="7" t="s">
        <v>341</v>
      </c>
      <c r="U77" s="13"/>
      <c r="V77" s="3"/>
    </row>
    <row r="78" s="1" customFormat="1" ht="94" customHeight="1" spans="1:22">
      <c r="A78" s="7">
        <v>59</v>
      </c>
      <c r="B78" s="7" t="s">
        <v>258</v>
      </c>
      <c r="C78" s="7"/>
      <c r="D78" s="11" t="s">
        <v>356</v>
      </c>
      <c r="E78" s="7" t="s">
        <v>9</v>
      </c>
      <c r="F78" s="7" t="s">
        <v>357</v>
      </c>
      <c r="G78" s="7" t="s">
        <v>358</v>
      </c>
      <c r="H78" s="7" t="s">
        <v>359</v>
      </c>
      <c r="I78" s="13">
        <v>300.61</v>
      </c>
      <c r="J78" s="13" t="s">
        <v>57</v>
      </c>
      <c r="K78" s="13" t="s">
        <v>57</v>
      </c>
      <c r="L78" s="13" t="s">
        <v>57</v>
      </c>
      <c r="M78" s="13" t="s">
        <v>57</v>
      </c>
      <c r="N78" s="13" t="s">
        <v>57</v>
      </c>
      <c r="O78" s="11" t="s">
        <v>354</v>
      </c>
      <c r="P78" s="11" t="s">
        <v>360</v>
      </c>
      <c r="Q78" s="13">
        <v>400</v>
      </c>
      <c r="R78" s="13">
        <v>82</v>
      </c>
      <c r="S78" s="7" t="s">
        <v>70</v>
      </c>
      <c r="T78" s="7" t="s">
        <v>341</v>
      </c>
      <c r="U78" s="13"/>
      <c r="V78" s="3"/>
    </row>
    <row r="79" s="1" customFormat="1" ht="52" customHeight="1" spans="1:22">
      <c r="A79" s="7">
        <v>60</v>
      </c>
      <c r="B79" s="7" t="s">
        <v>258</v>
      </c>
      <c r="C79" s="7"/>
      <c r="D79" s="11" t="s">
        <v>361</v>
      </c>
      <c r="E79" s="7" t="s">
        <v>9</v>
      </c>
      <c r="F79" s="7" t="s">
        <v>220</v>
      </c>
      <c r="G79" s="7" t="s">
        <v>362</v>
      </c>
      <c r="H79" s="7" t="s">
        <v>363</v>
      </c>
      <c r="I79" s="30">
        <v>124.77</v>
      </c>
      <c r="J79" s="13" t="s">
        <v>57</v>
      </c>
      <c r="K79" s="13" t="s">
        <v>57</v>
      </c>
      <c r="L79" s="13" t="s">
        <v>57</v>
      </c>
      <c r="M79" s="13" t="s">
        <v>57</v>
      </c>
      <c r="N79" s="13" t="s">
        <v>57</v>
      </c>
      <c r="O79" s="11" t="s">
        <v>354</v>
      </c>
      <c r="P79" s="11" t="s">
        <v>360</v>
      </c>
      <c r="Q79" s="30">
        <v>200</v>
      </c>
      <c r="R79" s="30">
        <v>40</v>
      </c>
      <c r="S79" s="7" t="s">
        <v>70</v>
      </c>
      <c r="T79" s="7" t="s">
        <v>341</v>
      </c>
      <c r="U79" s="13"/>
      <c r="V79" s="3"/>
    </row>
    <row r="80" s="1" customFormat="1" ht="57" customHeight="1" spans="1:22">
      <c r="A80" s="7">
        <v>61</v>
      </c>
      <c r="B80" s="7" t="s">
        <v>258</v>
      </c>
      <c r="C80" s="7"/>
      <c r="D80" s="11" t="s">
        <v>364</v>
      </c>
      <c r="E80" s="7" t="s">
        <v>9</v>
      </c>
      <c r="F80" s="7" t="s">
        <v>365</v>
      </c>
      <c r="G80" s="7" t="s">
        <v>366</v>
      </c>
      <c r="H80" s="7" t="s">
        <v>367</v>
      </c>
      <c r="I80" s="14">
        <v>10.52</v>
      </c>
      <c r="J80" s="13" t="s">
        <v>57</v>
      </c>
      <c r="K80" s="13" t="s">
        <v>57</v>
      </c>
      <c r="L80" s="13" t="s">
        <v>57</v>
      </c>
      <c r="M80" s="13" t="s">
        <v>57</v>
      </c>
      <c r="N80" s="13" t="s">
        <v>57</v>
      </c>
      <c r="O80" s="11" t="s">
        <v>354</v>
      </c>
      <c r="P80" s="11" t="s">
        <v>360</v>
      </c>
      <c r="Q80" s="14">
        <v>20</v>
      </c>
      <c r="R80" s="14">
        <v>5</v>
      </c>
      <c r="S80" s="7" t="s">
        <v>70</v>
      </c>
      <c r="T80" s="7" t="s">
        <v>341</v>
      </c>
      <c r="U80" s="13"/>
      <c r="V80" s="3"/>
    </row>
    <row r="81" s="1" customFormat="1" ht="36" customHeight="1" spans="1:22">
      <c r="A81" s="7">
        <v>62</v>
      </c>
      <c r="B81" s="7" t="s">
        <v>258</v>
      </c>
      <c r="C81" s="7"/>
      <c r="D81" s="11" t="s">
        <v>368</v>
      </c>
      <c r="E81" s="14" t="s">
        <v>10</v>
      </c>
      <c r="F81" s="14" t="s">
        <v>207</v>
      </c>
      <c r="G81" s="14" t="s">
        <v>11</v>
      </c>
      <c r="H81" s="14" t="s">
        <v>369</v>
      </c>
      <c r="I81" s="7">
        <v>35</v>
      </c>
      <c r="J81" s="17" t="s">
        <v>57</v>
      </c>
      <c r="K81" s="17" t="s">
        <v>58</v>
      </c>
      <c r="L81" s="17" t="s">
        <v>57</v>
      </c>
      <c r="M81" s="17" t="s">
        <v>57</v>
      </c>
      <c r="N81" s="17" t="s">
        <v>57</v>
      </c>
      <c r="O81" s="7" t="s">
        <v>370</v>
      </c>
      <c r="P81" s="7" t="s">
        <v>371</v>
      </c>
      <c r="Q81" s="7">
        <v>2140</v>
      </c>
      <c r="R81" s="7">
        <v>2140</v>
      </c>
      <c r="S81" s="7" t="s">
        <v>372</v>
      </c>
      <c r="T81" s="7" t="s">
        <v>373</v>
      </c>
      <c r="U81" s="13"/>
      <c r="V81" s="3"/>
    </row>
    <row r="82" s="1" customFormat="1" ht="36" spans="1:22">
      <c r="A82" s="7">
        <v>63</v>
      </c>
      <c r="B82" s="7" t="s">
        <v>258</v>
      </c>
      <c r="C82" s="7"/>
      <c r="D82" s="11" t="s">
        <v>374</v>
      </c>
      <c r="E82" s="7" t="s">
        <v>375</v>
      </c>
      <c r="F82" s="7" t="s">
        <v>357</v>
      </c>
      <c r="G82" s="7" t="s">
        <v>376</v>
      </c>
      <c r="H82" s="14" t="s">
        <v>377</v>
      </c>
      <c r="I82" s="7">
        <v>120</v>
      </c>
      <c r="J82" s="17" t="s">
        <v>57</v>
      </c>
      <c r="K82" s="17" t="s">
        <v>58</v>
      </c>
      <c r="L82" s="17" t="s">
        <v>57</v>
      </c>
      <c r="M82" s="17" t="s">
        <v>57</v>
      </c>
      <c r="N82" s="17" t="s">
        <v>57</v>
      </c>
      <c r="O82" s="7" t="s">
        <v>378</v>
      </c>
      <c r="P82" s="7" t="s">
        <v>379</v>
      </c>
      <c r="Q82" s="7">
        <v>140000</v>
      </c>
      <c r="R82" s="7">
        <v>12000</v>
      </c>
      <c r="S82" s="7" t="s">
        <v>86</v>
      </c>
      <c r="T82" s="7" t="s">
        <v>380</v>
      </c>
      <c r="U82" s="7"/>
      <c r="V82" s="3"/>
    </row>
    <row r="83" s="1" customFormat="1" ht="52" customHeight="1" spans="1:22">
      <c r="A83" s="7">
        <v>64</v>
      </c>
      <c r="B83" s="7" t="s">
        <v>381</v>
      </c>
      <c r="C83" s="7" t="s">
        <v>382</v>
      </c>
      <c r="D83" s="11" t="s">
        <v>383</v>
      </c>
      <c r="E83" s="7" t="s">
        <v>10</v>
      </c>
      <c r="F83" s="7" t="s">
        <v>207</v>
      </c>
      <c r="G83" s="7" t="s">
        <v>229</v>
      </c>
      <c r="H83" s="14" t="s">
        <v>384</v>
      </c>
      <c r="I83" s="7">
        <v>60</v>
      </c>
      <c r="J83" s="17" t="s">
        <v>57</v>
      </c>
      <c r="K83" s="17" t="s">
        <v>58</v>
      </c>
      <c r="L83" s="17" t="s">
        <v>57</v>
      </c>
      <c r="M83" s="17" t="s">
        <v>57</v>
      </c>
      <c r="N83" s="17" t="s">
        <v>57</v>
      </c>
      <c r="O83" s="15" t="s">
        <v>385</v>
      </c>
      <c r="P83" s="15" t="s">
        <v>386</v>
      </c>
      <c r="Q83" s="7">
        <v>3000</v>
      </c>
      <c r="R83" s="7">
        <v>3000</v>
      </c>
      <c r="S83" s="17" t="s">
        <v>70</v>
      </c>
      <c r="T83" s="7" t="s">
        <v>387</v>
      </c>
      <c r="U83" s="7"/>
      <c r="V83" s="3"/>
    </row>
    <row r="84" s="1" customFormat="1" ht="52" customHeight="1" spans="1:22">
      <c r="A84" s="7">
        <v>65</v>
      </c>
      <c r="B84" s="7" t="s">
        <v>381</v>
      </c>
      <c r="C84" s="7" t="s">
        <v>382</v>
      </c>
      <c r="D84" s="32" t="s">
        <v>388</v>
      </c>
      <c r="E84" s="7" t="s">
        <v>10</v>
      </c>
      <c r="F84" s="7" t="s">
        <v>207</v>
      </c>
      <c r="G84" s="7" t="s">
        <v>229</v>
      </c>
      <c r="H84" s="14" t="s">
        <v>389</v>
      </c>
      <c r="I84" s="7">
        <v>160</v>
      </c>
      <c r="J84" s="17" t="s">
        <v>57</v>
      </c>
      <c r="K84" s="17" t="s">
        <v>58</v>
      </c>
      <c r="L84" s="17" t="s">
        <v>57</v>
      </c>
      <c r="M84" s="17" t="s">
        <v>57</v>
      </c>
      <c r="N84" s="17" t="s">
        <v>57</v>
      </c>
      <c r="O84" s="15" t="s">
        <v>386</v>
      </c>
      <c r="P84" s="15" t="s">
        <v>385</v>
      </c>
      <c r="Q84" s="7">
        <v>8000</v>
      </c>
      <c r="R84" s="7">
        <v>8000</v>
      </c>
      <c r="S84" s="17" t="s">
        <v>70</v>
      </c>
      <c r="T84" s="7" t="s">
        <v>387</v>
      </c>
      <c r="U84" s="7"/>
      <c r="V84" s="3"/>
    </row>
    <row r="85" s="1" customFormat="1" ht="52" customHeight="1" spans="1:22">
      <c r="A85" s="7">
        <v>66</v>
      </c>
      <c r="B85" s="7" t="s">
        <v>381</v>
      </c>
      <c r="C85" s="7" t="s">
        <v>382</v>
      </c>
      <c r="D85" s="32" t="s">
        <v>390</v>
      </c>
      <c r="E85" s="7" t="s">
        <v>10</v>
      </c>
      <c r="F85" s="7" t="s">
        <v>207</v>
      </c>
      <c r="G85" s="7" t="s">
        <v>229</v>
      </c>
      <c r="H85" s="14" t="s">
        <v>391</v>
      </c>
      <c r="I85" s="7">
        <v>50</v>
      </c>
      <c r="J85" s="17" t="s">
        <v>57</v>
      </c>
      <c r="K85" s="17" t="s">
        <v>58</v>
      </c>
      <c r="L85" s="17" t="s">
        <v>57</v>
      </c>
      <c r="M85" s="17" t="s">
        <v>57</v>
      </c>
      <c r="N85" s="17" t="s">
        <v>57</v>
      </c>
      <c r="O85" s="15" t="s">
        <v>386</v>
      </c>
      <c r="P85" s="15" t="s">
        <v>385</v>
      </c>
      <c r="Q85" s="7">
        <v>5000</v>
      </c>
      <c r="R85" s="7">
        <v>5000</v>
      </c>
      <c r="S85" s="17" t="s">
        <v>70</v>
      </c>
      <c r="T85" s="7" t="s">
        <v>387</v>
      </c>
      <c r="U85" s="7"/>
      <c r="V85" s="3"/>
    </row>
    <row r="86" s="1" customFormat="1" ht="52" customHeight="1" spans="1:22">
      <c r="A86" s="7">
        <v>67</v>
      </c>
      <c r="B86" s="7" t="s">
        <v>29</v>
      </c>
      <c r="C86" s="7" t="s">
        <v>392</v>
      </c>
      <c r="D86" s="33" t="s">
        <v>393</v>
      </c>
      <c r="E86" s="7" t="s">
        <v>10</v>
      </c>
      <c r="F86" s="7" t="s">
        <v>65</v>
      </c>
      <c r="G86" s="7" t="s">
        <v>66</v>
      </c>
      <c r="H86" s="7" t="s">
        <v>394</v>
      </c>
      <c r="I86" s="7">
        <v>236.38</v>
      </c>
      <c r="J86" s="7" t="s">
        <v>57</v>
      </c>
      <c r="K86" s="7" t="s">
        <v>58</v>
      </c>
      <c r="L86" s="7" t="s">
        <v>57</v>
      </c>
      <c r="M86" s="7" t="s">
        <v>57</v>
      </c>
      <c r="N86" s="7" t="s">
        <v>57</v>
      </c>
      <c r="O86" s="14" t="s">
        <v>395</v>
      </c>
      <c r="P86" s="14" t="s">
        <v>396</v>
      </c>
      <c r="Q86" s="7">
        <v>1000</v>
      </c>
      <c r="R86" s="7">
        <v>800</v>
      </c>
      <c r="S86" s="7" t="s">
        <v>70</v>
      </c>
      <c r="T86" s="7" t="s">
        <v>397</v>
      </c>
      <c r="U86" s="7"/>
      <c r="V86" s="3"/>
    </row>
    <row r="87" s="1" customFormat="1" ht="52" customHeight="1" spans="1:22">
      <c r="A87" s="7">
        <v>68</v>
      </c>
      <c r="B87" s="3" t="s">
        <v>29</v>
      </c>
      <c r="C87" s="7"/>
      <c r="D87" s="15" t="s">
        <v>398</v>
      </c>
      <c r="E87" s="14" t="s">
        <v>10</v>
      </c>
      <c r="F87" s="14" t="s">
        <v>81</v>
      </c>
      <c r="G87" s="14" t="s">
        <v>399</v>
      </c>
      <c r="H87" s="14" t="s">
        <v>400</v>
      </c>
      <c r="I87" s="7">
        <v>200</v>
      </c>
      <c r="J87" s="7" t="s">
        <v>58</v>
      </c>
      <c r="K87" s="7" t="s">
        <v>57</v>
      </c>
      <c r="L87" s="7" t="s">
        <v>57</v>
      </c>
      <c r="M87" s="7" t="s">
        <v>57</v>
      </c>
      <c r="N87" s="7" t="s">
        <v>57</v>
      </c>
      <c r="O87" s="14" t="s">
        <v>401</v>
      </c>
      <c r="P87" s="14" t="s">
        <v>402</v>
      </c>
      <c r="Q87" s="7">
        <v>32000</v>
      </c>
      <c r="R87" s="7">
        <v>7000</v>
      </c>
      <c r="S87" s="7" t="s">
        <v>403</v>
      </c>
      <c r="T87" s="7" t="s">
        <v>404</v>
      </c>
      <c r="U87" s="7"/>
      <c r="V87" s="3"/>
    </row>
    <row r="88" s="1" customFormat="1" ht="52" customHeight="1" spans="1:22">
      <c r="A88" s="7">
        <v>69</v>
      </c>
      <c r="B88" s="14" t="s">
        <v>405</v>
      </c>
      <c r="C88" s="7"/>
      <c r="D88" s="15" t="s">
        <v>406</v>
      </c>
      <c r="E88" s="14" t="s">
        <v>9</v>
      </c>
      <c r="F88" s="7" t="s">
        <v>220</v>
      </c>
      <c r="G88" s="14" t="s">
        <v>260</v>
      </c>
      <c r="H88" s="14" t="s">
        <v>407</v>
      </c>
      <c r="I88" s="7">
        <v>197.1305</v>
      </c>
      <c r="J88" s="7" t="s">
        <v>57</v>
      </c>
      <c r="K88" s="7" t="s">
        <v>58</v>
      </c>
      <c r="L88" s="7" t="s">
        <v>58</v>
      </c>
      <c r="M88" s="7" t="s">
        <v>58</v>
      </c>
      <c r="N88" s="7" t="s">
        <v>58</v>
      </c>
      <c r="O88" s="14" t="s">
        <v>273</v>
      </c>
      <c r="P88" s="14" t="s">
        <v>280</v>
      </c>
      <c r="Q88" s="7">
        <v>15649</v>
      </c>
      <c r="R88" s="7">
        <v>2590</v>
      </c>
      <c r="S88" s="14" t="s">
        <v>281</v>
      </c>
      <c r="T88" s="9" t="s">
        <v>282</v>
      </c>
      <c r="U88" s="7"/>
      <c r="V88" s="3"/>
    </row>
    <row r="89" s="1" customFormat="1" ht="53" customHeight="1" spans="1:22">
      <c r="A89" s="7">
        <v>70</v>
      </c>
      <c r="B89" s="14" t="s">
        <v>405</v>
      </c>
      <c r="C89" s="7"/>
      <c r="D89" s="15" t="s">
        <v>408</v>
      </c>
      <c r="E89" s="14" t="s">
        <v>9</v>
      </c>
      <c r="F89" s="7" t="s">
        <v>220</v>
      </c>
      <c r="G89" s="14" t="s">
        <v>260</v>
      </c>
      <c r="H89" s="14" t="s">
        <v>409</v>
      </c>
      <c r="I89" s="7">
        <v>188.3508</v>
      </c>
      <c r="J89" s="7" t="s">
        <v>57</v>
      </c>
      <c r="K89" s="7" t="s">
        <v>58</v>
      </c>
      <c r="L89" s="7" t="s">
        <v>58</v>
      </c>
      <c r="M89" s="7" t="s">
        <v>58</v>
      </c>
      <c r="N89" s="7" t="s">
        <v>58</v>
      </c>
      <c r="O89" s="14" t="s">
        <v>273</v>
      </c>
      <c r="P89" s="14" t="s">
        <v>280</v>
      </c>
      <c r="Q89" s="7">
        <v>5568</v>
      </c>
      <c r="R89" s="7">
        <v>1785</v>
      </c>
      <c r="S89" s="14" t="s">
        <v>281</v>
      </c>
      <c r="T89" s="9" t="s">
        <v>282</v>
      </c>
      <c r="U89" s="7"/>
      <c r="V89" s="3"/>
    </row>
    <row r="90" s="1" customFormat="1" ht="52" customHeight="1" spans="1:22">
      <c r="A90" s="7">
        <v>71</v>
      </c>
      <c r="B90" s="14" t="s">
        <v>405</v>
      </c>
      <c r="C90" s="13"/>
      <c r="D90" s="15" t="s">
        <v>410</v>
      </c>
      <c r="E90" s="7" t="s">
        <v>10</v>
      </c>
      <c r="F90" s="7" t="s">
        <v>81</v>
      </c>
      <c r="G90" s="14" t="s">
        <v>11</v>
      </c>
      <c r="H90" s="14" t="s">
        <v>411</v>
      </c>
      <c r="I90" s="7">
        <v>81.546094</v>
      </c>
      <c r="J90" s="13" t="s">
        <v>57</v>
      </c>
      <c r="K90" s="7" t="s">
        <v>58</v>
      </c>
      <c r="L90" s="7" t="s">
        <v>58</v>
      </c>
      <c r="M90" s="7" t="s">
        <v>58</v>
      </c>
      <c r="N90" s="7" t="s">
        <v>58</v>
      </c>
      <c r="O90" s="14" t="s">
        <v>273</v>
      </c>
      <c r="P90" s="14" t="s">
        <v>280</v>
      </c>
      <c r="Q90" s="7">
        <f>478*3</f>
        <v>1434</v>
      </c>
      <c r="R90" s="7">
        <v>478</v>
      </c>
      <c r="S90" s="14" t="s">
        <v>281</v>
      </c>
      <c r="T90" s="9" t="s">
        <v>282</v>
      </c>
      <c r="U90" s="7"/>
      <c r="V90" s="3"/>
    </row>
    <row r="91" s="1" customFormat="1" ht="52" customHeight="1" spans="1:22">
      <c r="A91" s="7">
        <v>72</v>
      </c>
      <c r="B91" s="14" t="s">
        <v>405</v>
      </c>
      <c r="C91" s="34"/>
      <c r="D91" s="15" t="s">
        <v>412</v>
      </c>
      <c r="E91" s="14" t="s">
        <v>9</v>
      </c>
      <c r="F91" s="7" t="s">
        <v>220</v>
      </c>
      <c r="G91" s="14" t="s">
        <v>260</v>
      </c>
      <c r="H91" s="14" t="s">
        <v>413</v>
      </c>
      <c r="I91" s="14">
        <v>270.07909</v>
      </c>
      <c r="J91" s="13" t="s">
        <v>57</v>
      </c>
      <c r="K91" s="7" t="s">
        <v>58</v>
      </c>
      <c r="L91" s="7" t="s">
        <v>58</v>
      </c>
      <c r="M91" s="7" t="s">
        <v>58</v>
      </c>
      <c r="N91" s="7" t="s">
        <v>58</v>
      </c>
      <c r="O91" s="14" t="s">
        <v>414</v>
      </c>
      <c r="P91" s="14" t="s">
        <v>280</v>
      </c>
      <c r="Q91" s="7">
        <v>3649</v>
      </c>
      <c r="R91" s="7">
        <v>590</v>
      </c>
      <c r="S91" s="14" t="s">
        <v>415</v>
      </c>
      <c r="T91" s="14" t="s">
        <v>282</v>
      </c>
      <c r="U91" s="7"/>
      <c r="V91" s="3"/>
    </row>
    <row r="92" s="1" customFormat="1" ht="75" customHeight="1" spans="1:22">
      <c r="A92" s="7">
        <v>73</v>
      </c>
      <c r="B92" s="7" t="s">
        <v>258</v>
      </c>
      <c r="C92" s="27"/>
      <c r="D92" s="11" t="s">
        <v>416</v>
      </c>
      <c r="E92" s="7" t="s">
        <v>10</v>
      </c>
      <c r="F92" s="11" t="s">
        <v>81</v>
      </c>
      <c r="G92" s="7" t="s">
        <v>417</v>
      </c>
      <c r="H92" s="11" t="s">
        <v>418</v>
      </c>
      <c r="I92" s="27">
        <v>393</v>
      </c>
      <c r="J92" s="13" t="s">
        <v>57</v>
      </c>
      <c r="K92" s="13" t="s">
        <v>58</v>
      </c>
      <c r="L92" s="13" t="s">
        <v>57</v>
      </c>
      <c r="M92" s="13" t="s">
        <v>57</v>
      </c>
      <c r="N92" s="13" t="s">
        <v>57</v>
      </c>
      <c r="O92" s="11" t="s">
        <v>419</v>
      </c>
      <c r="P92" s="11" t="s">
        <v>419</v>
      </c>
      <c r="Q92" s="27">
        <v>17770</v>
      </c>
      <c r="R92" s="27">
        <v>17770</v>
      </c>
      <c r="S92" s="27" t="s">
        <v>86</v>
      </c>
      <c r="T92" s="7" t="s">
        <v>420</v>
      </c>
      <c r="U92" s="7"/>
      <c r="V92" s="3"/>
    </row>
    <row r="93" s="3" customFormat="1" ht="43" customHeight="1" spans="1:22">
      <c r="A93" s="7">
        <v>74</v>
      </c>
      <c r="B93" s="7" t="s">
        <v>29</v>
      </c>
      <c r="C93" s="11"/>
      <c r="D93" s="11" t="s">
        <v>421</v>
      </c>
      <c r="E93" s="11" t="s">
        <v>307</v>
      </c>
      <c r="F93" s="11" t="s">
        <v>422</v>
      </c>
      <c r="G93" s="11" t="s">
        <v>423</v>
      </c>
      <c r="H93" s="11" t="s">
        <v>424</v>
      </c>
      <c r="I93" s="7">
        <v>906.09</v>
      </c>
      <c r="J93" s="7" t="s">
        <v>58</v>
      </c>
      <c r="K93" s="7" t="s">
        <v>57</v>
      </c>
      <c r="L93" s="7" t="s">
        <v>57</v>
      </c>
      <c r="M93" s="7" t="s">
        <v>57</v>
      </c>
      <c r="N93" s="7" t="s">
        <v>57</v>
      </c>
      <c r="O93" s="7" t="s">
        <v>425</v>
      </c>
      <c r="P93" s="7" t="s">
        <v>426</v>
      </c>
      <c r="Q93" s="7">
        <v>2706</v>
      </c>
      <c r="R93" s="7">
        <v>2706</v>
      </c>
      <c r="S93" s="7" t="s">
        <v>304</v>
      </c>
      <c r="T93" s="7" t="s">
        <v>427</v>
      </c>
      <c r="U93" s="7"/>
    </row>
    <row r="94" s="3" customFormat="1" ht="96" customHeight="1" spans="1:22">
      <c r="A94" s="7">
        <v>75</v>
      </c>
      <c r="B94" s="7" t="s">
        <v>29</v>
      </c>
      <c r="C94" s="11"/>
      <c r="D94" s="11" t="s">
        <v>428</v>
      </c>
      <c r="E94" s="11" t="s">
        <v>323</v>
      </c>
      <c r="F94" s="11" t="s">
        <v>344</v>
      </c>
      <c r="G94" s="11" t="s">
        <v>345</v>
      </c>
      <c r="H94" s="11" t="s">
        <v>429</v>
      </c>
      <c r="I94" s="7">
        <v>100</v>
      </c>
      <c r="J94" s="7" t="s">
        <v>57</v>
      </c>
      <c r="K94" s="7" t="s">
        <v>57</v>
      </c>
      <c r="L94" s="7" t="s">
        <v>57</v>
      </c>
      <c r="M94" s="7" t="s">
        <v>57</v>
      </c>
      <c r="N94" s="7" t="s">
        <v>57</v>
      </c>
      <c r="O94" s="7" t="s">
        <v>430</v>
      </c>
      <c r="P94" s="7" t="s">
        <v>431</v>
      </c>
      <c r="Q94" s="7">
        <v>64</v>
      </c>
      <c r="R94" s="7">
        <v>64</v>
      </c>
      <c r="S94" s="7" t="s">
        <v>432</v>
      </c>
      <c r="T94" s="7" t="s">
        <v>433</v>
      </c>
      <c r="U94" s="7"/>
    </row>
    <row r="95" s="3" customFormat="1" ht="55" customHeight="1" spans="1:22">
      <c r="A95" s="7">
        <v>76</v>
      </c>
      <c r="B95" s="7" t="s">
        <v>29</v>
      </c>
      <c r="C95" s="11"/>
      <c r="D95" s="11" t="s">
        <v>434</v>
      </c>
      <c r="E95" s="11" t="s">
        <v>307</v>
      </c>
      <c r="F95" s="11" t="s">
        <v>422</v>
      </c>
      <c r="G95" s="11" t="s">
        <v>423</v>
      </c>
      <c r="H95" s="11" t="s">
        <v>435</v>
      </c>
      <c r="I95" s="7">
        <v>204.361</v>
      </c>
      <c r="J95" s="7" t="s">
        <v>58</v>
      </c>
      <c r="K95" s="7" t="s">
        <v>57</v>
      </c>
      <c r="L95" s="7" t="s">
        <v>57</v>
      </c>
      <c r="M95" s="7" t="s">
        <v>57</v>
      </c>
      <c r="N95" s="7" t="s">
        <v>57</v>
      </c>
      <c r="O95" s="7" t="s">
        <v>436</v>
      </c>
      <c r="P95" s="7" t="s">
        <v>437</v>
      </c>
      <c r="Q95" s="7">
        <v>639</v>
      </c>
      <c r="R95" s="7">
        <v>639</v>
      </c>
      <c r="S95" s="7" t="s">
        <v>432</v>
      </c>
      <c r="T95" s="7" t="s">
        <v>433</v>
      </c>
      <c r="U95" s="7"/>
    </row>
    <row r="96" s="3" customFormat="1" ht="31" customHeight="1" spans="1:22">
      <c r="A96" s="7">
        <v>77</v>
      </c>
      <c r="B96" s="7" t="s">
        <v>258</v>
      </c>
      <c r="C96" s="11"/>
      <c r="D96" s="11" t="s">
        <v>438</v>
      </c>
      <c r="E96" s="11" t="s">
        <v>10</v>
      </c>
      <c r="F96" s="11" t="s">
        <v>65</v>
      </c>
      <c r="G96" s="11" t="s">
        <v>439</v>
      </c>
      <c r="H96" s="11" t="s">
        <v>440</v>
      </c>
      <c r="I96" s="7">
        <v>3600</v>
      </c>
      <c r="J96" s="7" t="s">
        <v>57</v>
      </c>
      <c r="K96" s="7" t="s">
        <v>57</v>
      </c>
      <c r="L96" s="7" t="s">
        <v>57</v>
      </c>
      <c r="M96" s="7" t="s">
        <v>57</v>
      </c>
      <c r="N96" s="7" t="s">
        <v>57</v>
      </c>
      <c r="O96" s="7" t="s">
        <v>441</v>
      </c>
      <c r="P96" s="7" t="s">
        <v>442</v>
      </c>
      <c r="Q96" s="7">
        <v>15800</v>
      </c>
      <c r="R96" s="7">
        <v>3473</v>
      </c>
      <c r="S96" s="7" t="s">
        <v>443</v>
      </c>
      <c r="T96" s="7" t="s">
        <v>444</v>
      </c>
      <c r="U96" s="7"/>
    </row>
    <row r="97" s="3" customFormat="1" ht="162" customHeight="1" spans="1:21">
      <c r="A97" s="7">
        <v>78</v>
      </c>
      <c r="B97" s="7" t="s">
        <v>21</v>
      </c>
      <c r="C97" s="7" t="s">
        <v>445</v>
      </c>
      <c r="D97" s="7" t="s">
        <v>446</v>
      </c>
      <c r="E97" s="7" t="s">
        <v>9</v>
      </c>
      <c r="F97" s="7" t="s">
        <v>220</v>
      </c>
      <c r="G97" s="7" t="s">
        <v>260</v>
      </c>
      <c r="H97" s="7" t="s">
        <v>447</v>
      </c>
      <c r="I97" s="7">
        <v>3227</v>
      </c>
      <c r="J97" s="7" t="s">
        <v>58</v>
      </c>
      <c r="K97" s="7" t="s">
        <v>58</v>
      </c>
      <c r="L97" s="7" t="s">
        <v>58</v>
      </c>
      <c r="M97" s="7" t="s">
        <v>58</v>
      </c>
      <c r="N97" s="7" t="s">
        <v>58</v>
      </c>
      <c r="O97" s="7" t="s">
        <v>448</v>
      </c>
      <c r="P97" s="7" t="s">
        <v>449</v>
      </c>
      <c r="Q97" s="7">
        <v>30</v>
      </c>
      <c r="R97" s="7">
        <v>30</v>
      </c>
      <c r="S97" s="7" t="s">
        <v>450</v>
      </c>
      <c r="T97" s="7" t="s">
        <v>451</v>
      </c>
      <c r="U97" s="7"/>
    </row>
    <row r="98" s="3" customFormat="1" ht="54" customHeight="1" spans="1:21">
      <c r="A98" s="7">
        <v>79</v>
      </c>
      <c r="B98" s="11" t="s">
        <v>258</v>
      </c>
      <c r="C98" s="7"/>
      <c r="D98" s="11" t="s">
        <v>452</v>
      </c>
      <c r="E98" s="11" t="s">
        <v>9</v>
      </c>
      <c r="F98" s="11" t="s">
        <v>220</v>
      </c>
      <c r="G98" s="11" t="s">
        <v>221</v>
      </c>
      <c r="H98" s="7" t="s">
        <v>453</v>
      </c>
      <c r="I98" s="13">
        <v>200</v>
      </c>
      <c r="J98" s="13" t="s">
        <v>57</v>
      </c>
      <c r="K98" s="30" t="s">
        <v>57</v>
      </c>
      <c r="L98" s="7" t="s">
        <v>57</v>
      </c>
      <c r="M98" s="7" t="s">
        <v>57</v>
      </c>
      <c r="N98" s="7" t="s">
        <v>57</v>
      </c>
      <c r="O98" s="7" t="s">
        <v>454</v>
      </c>
      <c r="P98" s="7" t="s">
        <v>455</v>
      </c>
      <c r="Q98" s="13">
        <v>75</v>
      </c>
      <c r="R98" s="13">
        <v>75</v>
      </c>
      <c r="S98" s="7" t="s">
        <v>70</v>
      </c>
      <c r="T98" s="7" t="s">
        <v>456</v>
      </c>
      <c r="U98" s="7"/>
    </row>
    <row r="99" s="3" customFormat="1" ht="42" customHeight="1" spans="1:21">
      <c r="A99" s="7">
        <v>80</v>
      </c>
      <c r="B99" s="15" t="s">
        <v>258</v>
      </c>
      <c r="C99" s="7"/>
      <c r="D99" s="29" t="s">
        <v>457</v>
      </c>
      <c r="E99" s="15" t="s">
        <v>9</v>
      </c>
      <c r="F99" s="15" t="s">
        <v>220</v>
      </c>
      <c r="G99" s="11" t="s">
        <v>221</v>
      </c>
      <c r="H99" s="14" t="s">
        <v>272</v>
      </c>
      <c r="I99" s="30">
        <v>500</v>
      </c>
      <c r="J99" s="30" t="s">
        <v>57</v>
      </c>
      <c r="K99" s="30" t="s">
        <v>58</v>
      </c>
      <c r="L99" s="30" t="s">
        <v>57</v>
      </c>
      <c r="M99" s="14" t="s">
        <v>57</v>
      </c>
      <c r="N99" s="14" t="s">
        <v>57</v>
      </c>
      <c r="O99" s="15" t="s">
        <v>273</v>
      </c>
      <c r="P99" s="14" t="s">
        <v>274</v>
      </c>
      <c r="Q99" s="30">
        <v>95</v>
      </c>
      <c r="R99" s="30">
        <v>95</v>
      </c>
      <c r="S99" s="15" t="s">
        <v>275</v>
      </c>
      <c r="T99" s="14" t="s">
        <v>276</v>
      </c>
      <c r="U99" s="7"/>
    </row>
    <row r="100" s="3" customFormat="1" ht="185" customHeight="1" spans="1:21">
      <c r="A100" s="7">
        <v>81</v>
      </c>
      <c r="B100" s="7" t="s">
        <v>405</v>
      </c>
      <c r="C100" s="7"/>
      <c r="D100" s="7" t="s">
        <v>458</v>
      </c>
      <c r="E100" s="7" t="s">
        <v>9</v>
      </c>
      <c r="F100" s="7" t="s">
        <v>220</v>
      </c>
      <c r="G100" s="7" t="s">
        <v>260</v>
      </c>
      <c r="H100" s="7" t="s">
        <v>459</v>
      </c>
      <c r="I100" s="13">
        <v>100</v>
      </c>
      <c r="J100" s="13" t="s">
        <v>57</v>
      </c>
      <c r="K100" s="30" t="s">
        <v>57</v>
      </c>
      <c r="L100" s="7" t="s">
        <v>57</v>
      </c>
      <c r="M100" s="7" t="s">
        <v>57</v>
      </c>
      <c r="N100" s="7" t="s">
        <v>57</v>
      </c>
      <c r="O100" s="7" t="s">
        <v>460</v>
      </c>
      <c r="P100" s="7" t="s">
        <v>461</v>
      </c>
      <c r="Q100" s="7">
        <v>34</v>
      </c>
      <c r="R100" s="7">
        <v>18</v>
      </c>
      <c r="S100" s="7" t="s">
        <v>70</v>
      </c>
      <c r="T100" s="13" t="s">
        <v>462</v>
      </c>
      <c r="U100" s="7"/>
    </row>
    <row r="101" s="3" customFormat="1" ht="70" customHeight="1" spans="1:21">
      <c r="A101" s="7">
        <v>82</v>
      </c>
      <c r="B101" s="14" t="s">
        <v>405</v>
      </c>
      <c r="C101" s="14" t="s">
        <v>463</v>
      </c>
      <c r="D101" s="14" t="s">
        <v>464</v>
      </c>
      <c r="E101" s="35" t="s">
        <v>9</v>
      </c>
      <c r="F101" s="35" t="s">
        <v>220</v>
      </c>
      <c r="G101" s="35" t="s">
        <v>260</v>
      </c>
      <c r="H101" s="15" t="s">
        <v>465</v>
      </c>
      <c r="I101" s="30">
        <v>285.1</v>
      </c>
      <c r="J101" s="30" t="s">
        <v>57</v>
      </c>
      <c r="K101" s="30" t="s">
        <v>57</v>
      </c>
      <c r="L101" s="30" t="s">
        <v>57</v>
      </c>
      <c r="M101" s="30" t="s">
        <v>57</v>
      </c>
      <c r="N101" s="30" t="s">
        <v>57</v>
      </c>
      <c r="O101" s="14" t="s">
        <v>267</v>
      </c>
      <c r="P101" s="15" t="s">
        <v>466</v>
      </c>
      <c r="Q101" s="30">
        <v>76</v>
      </c>
      <c r="R101" s="30">
        <v>76</v>
      </c>
      <c r="S101" s="15" t="s">
        <v>70</v>
      </c>
      <c r="T101" s="14" t="s">
        <v>467</v>
      </c>
      <c r="U101" s="7"/>
    </row>
    <row r="102" s="3" customFormat="1" ht="70" customHeight="1" spans="1:21">
      <c r="A102" s="7">
        <v>83</v>
      </c>
      <c r="B102" s="30" t="s">
        <v>16</v>
      </c>
      <c r="C102" s="14" t="s">
        <v>468</v>
      </c>
      <c r="D102" s="14" t="s">
        <v>469</v>
      </c>
      <c r="E102" s="35" t="s">
        <v>9</v>
      </c>
      <c r="F102" s="14" t="s">
        <v>220</v>
      </c>
      <c r="G102" s="14" t="s">
        <v>260</v>
      </c>
      <c r="H102" s="14" t="s">
        <v>470</v>
      </c>
      <c r="I102" s="30">
        <v>260</v>
      </c>
      <c r="J102" s="30" t="s">
        <v>57</v>
      </c>
      <c r="K102" s="30" t="s">
        <v>57</v>
      </c>
      <c r="L102" s="36" t="s">
        <v>57</v>
      </c>
      <c r="M102" s="14" t="s">
        <v>58</v>
      </c>
      <c r="N102" s="14" t="s">
        <v>58</v>
      </c>
      <c r="O102" s="14" t="s">
        <v>471</v>
      </c>
      <c r="P102" s="14" t="s">
        <v>472</v>
      </c>
      <c r="Q102" s="30">
        <v>2913</v>
      </c>
      <c r="R102" s="30">
        <v>938</v>
      </c>
      <c r="S102" s="14" t="s">
        <v>70</v>
      </c>
      <c r="T102" s="14" t="s">
        <v>473</v>
      </c>
      <c r="U102" s="7"/>
    </row>
    <row r="103" s="3" customFormat="1" ht="82" customHeight="1" spans="1:21">
      <c r="A103" s="7">
        <v>84</v>
      </c>
      <c r="B103" s="7" t="s">
        <v>21</v>
      </c>
      <c r="C103" s="7" t="s">
        <v>474</v>
      </c>
      <c r="D103" s="7" t="s">
        <v>475</v>
      </c>
      <c r="E103" s="7" t="s">
        <v>9</v>
      </c>
      <c r="F103" s="7" t="s">
        <v>365</v>
      </c>
      <c r="G103" s="7" t="s">
        <v>476</v>
      </c>
      <c r="H103" s="7" t="s">
        <v>477</v>
      </c>
      <c r="I103" s="13">
        <v>100</v>
      </c>
      <c r="J103" s="13" t="s">
        <v>57</v>
      </c>
      <c r="K103" s="13" t="s">
        <v>58</v>
      </c>
      <c r="L103" s="7" t="s">
        <v>57</v>
      </c>
      <c r="M103" s="13" t="s">
        <v>58</v>
      </c>
      <c r="N103" s="13" t="s">
        <v>58</v>
      </c>
      <c r="O103" s="7" t="s">
        <v>478</v>
      </c>
      <c r="P103" s="7" t="s">
        <v>479</v>
      </c>
      <c r="Q103" s="13">
        <v>200</v>
      </c>
      <c r="R103" s="13">
        <v>20</v>
      </c>
      <c r="S103" s="7" t="s">
        <v>70</v>
      </c>
      <c r="T103" s="7" t="s">
        <v>480</v>
      </c>
      <c r="U103" s="7"/>
    </row>
    <row r="104" s="3" customFormat="1" ht="70" customHeight="1" spans="1:21">
      <c r="A104" s="7">
        <v>85</v>
      </c>
      <c r="B104" s="7" t="s">
        <v>258</v>
      </c>
      <c r="C104" s="7"/>
      <c r="D104" s="11" t="s">
        <v>481</v>
      </c>
      <c r="E104" s="7" t="s">
        <v>9</v>
      </c>
      <c r="F104" s="7" t="s">
        <v>331</v>
      </c>
      <c r="G104" s="7" t="s">
        <v>337</v>
      </c>
      <c r="H104" s="7" t="s">
        <v>338</v>
      </c>
      <c r="I104" s="13">
        <v>997.87</v>
      </c>
      <c r="J104" s="13" t="s">
        <v>57</v>
      </c>
      <c r="K104" s="30" t="s">
        <v>57</v>
      </c>
      <c r="L104" s="7" t="s">
        <v>57</v>
      </c>
      <c r="M104" s="7" t="s">
        <v>57</v>
      </c>
      <c r="N104" s="7" t="s">
        <v>57</v>
      </c>
      <c r="O104" s="14" t="s">
        <v>350</v>
      </c>
      <c r="P104" s="7" t="s">
        <v>340</v>
      </c>
      <c r="Q104" s="13">
        <v>106</v>
      </c>
      <c r="R104" s="13">
        <v>106</v>
      </c>
      <c r="S104" s="7" t="s">
        <v>70</v>
      </c>
      <c r="T104" s="7" t="s">
        <v>341</v>
      </c>
      <c r="U104" s="7"/>
    </row>
    <row r="105" s="3" customFormat="1" ht="57" customHeight="1" spans="1:21">
      <c r="A105" s="7">
        <v>86</v>
      </c>
      <c r="B105" s="7" t="s">
        <v>405</v>
      </c>
      <c r="C105" s="7"/>
      <c r="D105" s="7" t="s">
        <v>482</v>
      </c>
      <c r="E105" s="7" t="s">
        <v>9</v>
      </c>
      <c r="F105" s="7" t="s">
        <v>331</v>
      </c>
      <c r="G105" s="7" t="s">
        <v>337</v>
      </c>
      <c r="H105" s="11" t="s">
        <v>483</v>
      </c>
      <c r="I105" s="13">
        <v>40</v>
      </c>
      <c r="J105" s="13" t="s">
        <v>57</v>
      </c>
      <c r="K105" s="30" t="s">
        <v>57</v>
      </c>
      <c r="L105" s="7" t="s">
        <v>57</v>
      </c>
      <c r="M105" s="7" t="s">
        <v>57</v>
      </c>
      <c r="N105" s="7" t="s">
        <v>57</v>
      </c>
      <c r="O105" s="11" t="s">
        <v>484</v>
      </c>
      <c r="P105" s="7" t="s">
        <v>485</v>
      </c>
      <c r="Q105" s="13">
        <v>35</v>
      </c>
      <c r="R105" s="13">
        <v>35</v>
      </c>
      <c r="S105" s="7" t="s">
        <v>70</v>
      </c>
      <c r="T105" s="7" t="s">
        <v>456</v>
      </c>
      <c r="U105" s="7"/>
    </row>
    <row r="106" s="3" customFormat="1" ht="86" customHeight="1" spans="1:21">
      <c r="A106" s="7">
        <v>87</v>
      </c>
      <c r="B106" s="14" t="s">
        <v>17</v>
      </c>
      <c r="C106" s="14" t="s">
        <v>486</v>
      </c>
      <c r="D106" s="14" t="s">
        <v>487</v>
      </c>
      <c r="E106" s="7" t="s">
        <v>9</v>
      </c>
      <c r="F106" s="14" t="s">
        <v>220</v>
      </c>
      <c r="G106" s="14" t="s">
        <v>260</v>
      </c>
      <c r="H106" s="14" t="s">
        <v>488</v>
      </c>
      <c r="I106" s="7">
        <v>500</v>
      </c>
      <c r="J106" s="14" t="s">
        <v>57</v>
      </c>
      <c r="K106" s="14" t="s">
        <v>58</v>
      </c>
      <c r="L106" s="14" t="s">
        <v>57</v>
      </c>
      <c r="M106" s="14" t="s">
        <v>58</v>
      </c>
      <c r="N106" s="14" t="s">
        <v>58</v>
      </c>
      <c r="O106" s="14" t="s">
        <v>460</v>
      </c>
      <c r="P106" s="14" t="s">
        <v>489</v>
      </c>
      <c r="Q106" s="14">
        <v>2000</v>
      </c>
      <c r="R106" s="14">
        <v>50</v>
      </c>
      <c r="S106" s="14" t="s">
        <v>490</v>
      </c>
      <c r="T106" s="14" t="s">
        <v>491</v>
      </c>
      <c r="U106" s="7"/>
    </row>
    <row r="107" s="3" customFormat="1" ht="168" customHeight="1" spans="1:21">
      <c r="A107" s="7">
        <v>88</v>
      </c>
      <c r="B107" s="7" t="s">
        <v>19</v>
      </c>
      <c r="C107" s="7" t="s">
        <v>492</v>
      </c>
      <c r="D107" s="7" t="s">
        <v>493</v>
      </c>
      <c r="E107" s="37" t="s">
        <v>9</v>
      </c>
      <c r="F107" s="38" t="s">
        <v>220</v>
      </c>
      <c r="G107" s="38" t="s">
        <v>260</v>
      </c>
      <c r="H107" s="7" t="s">
        <v>494</v>
      </c>
      <c r="I107" s="13">
        <v>500</v>
      </c>
      <c r="J107" s="13" t="s">
        <v>57</v>
      </c>
      <c r="K107" s="13" t="s">
        <v>57</v>
      </c>
      <c r="L107" s="7" t="s">
        <v>57</v>
      </c>
      <c r="M107" s="7" t="s">
        <v>58</v>
      </c>
      <c r="N107" s="7" t="s">
        <v>58</v>
      </c>
      <c r="O107" s="7" t="s">
        <v>495</v>
      </c>
      <c r="P107" s="7" t="s">
        <v>496</v>
      </c>
      <c r="Q107" s="13">
        <v>123</v>
      </c>
      <c r="R107" s="13">
        <v>123</v>
      </c>
      <c r="S107" s="7" t="s">
        <v>497</v>
      </c>
      <c r="T107" s="7" t="s">
        <v>498</v>
      </c>
      <c r="U107" s="7"/>
    </row>
    <row r="108" s="3" customFormat="1" ht="25" customHeight="1" spans="1:21">
      <c r="A108" s="14" t="s">
        <v>72</v>
      </c>
      <c r="B108" s="7"/>
      <c r="C108" s="7">
        <v>47</v>
      </c>
      <c r="D108" s="7"/>
      <c r="E108" s="7"/>
      <c r="F108" s="7"/>
      <c r="G108" s="7"/>
      <c r="H108" s="7"/>
      <c r="I108" s="7">
        <f>SUM(I61:I107)</f>
        <v>20191.400994</v>
      </c>
      <c r="J108" s="7"/>
      <c r="K108" s="7"/>
      <c r="L108" s="7"/>
      <c r="M108" s="7"/>
      <c r="N108" s="7"/>
      <c r="O108" s="7"/>
      <c r="P108" s="7"/>
      <c r="Q108" s="7">
        <f>SUM(Q61:Q107)</f>
        <v>305572</v>
      </c>
      <c r="R108" s="7">
        <f>SUM(R61:R107)</f>
        <v>93586</v>
      </c>
      <c r="S108" s="7"/>
      <c r="T108" s="7"/>
      <c r="U108" s="7"/>
    </row>
  </sheetData>
  <autoFilter xmlns:etc="http://www.wps.cn/officeDocument/2017/etCustomData" ref="A2:U108" etc:filterBottomFollowUsedRange="0">
    <extLst/>
  </autoFilter>
  <mergeCells count="22">
    <mergeCell ref="A1:U1"/>
    <mergeCell ref="A2:U2"/>
    <mergeCell ref="B3:C3"/>
    <mergeCell ref="J3:K3"/>
    <mergeCell ref="A5:B5"/>
    <mergeCell ref="A3:A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dataValidations count="2">
    <dataValidation type="list" allowBlank="1" showInputMessage="1" showErrorMessage="1" sqref="F86:G86">
      <formula1>#REF!</formula1>
    </dataValidation>
    <dataValidation allowBlank="1" showInputMessage="1" showErrorMessage="1" sqref="F88:F91"/>
  </dataValidations>
  <printOptions horizontalCentered="1"/>
  <pageMargins left="0.0548611111111111" right="0.0548611111111111" top="0.751388888888889" bottom="0.751388888888889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附件1（汇总表）</vt:lpstr>
      <vt:lpstr>第二次调整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李成</cp:lastModifiedBy>
  <dcterms:created xsi:type="dcterms:W3CDTF">2022-09-21T11:45:00Z</dcterms:created>
  <dcterms:modified xsi:type="dcterms:W3CDTF">2025-12-15T01:12:02Z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7A002AB6DBAA4EF5996ED9FBB0FF3392_13</vt:lpwstr>
  </property>
  <property fmtid="{D5CDD505-2E9C-101B-9397-08002B2CF9AE}" pid="5" name="CalculationRule">
    <vt:i4>0</vt:i4>
  </property>
</Properties>
</file>