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70D" lockStructure="1"/>
  <bookViews>
    <workbookView windowWidth="19290" windowHeight="11700" tabRatio="878" firstSheet="7" activeTab="12"/>
  </bookViews>
  <sheets>
    <sheet name="预算目录" sheetId="1" state="hidden" r:id="rId1"/>
    <sheet name="2023年执行情况表" sheetId="2" r:id="rId2"/>
    <sheet name="2024年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失业保险基金收支预算表" sheetId="10" r:id="rId9"/>
    <sheet name="工伤保险基金收支预算表" sheetId="9" r:id="rId10"/>
    <sheet name="基本养老基础资料表" sheetId="11" r:id="rId11"/>
    <sheet name="基本医疗基础资料表" sheetId="12" r:id="rId12"/>
    <sheet name="失业工伤基础资料表" sheetId="13" r:id="rId13"/>
  </sheets>
  <definedNames>
    <definedName name="_xlnm.Print_Area" localSheetId="5">机关事业单位基本养老收支预算表!$A$1:$D$19</definedName>
    <definedName name="_xlnm.Print_Area" localSheetId="11">基本医疗基础资料表!$A$1:$H$19</definedName>
    <definedName name="_xlnm.Print_Area" localSheetId="12">失业工伤基础资料表!$A$1:$H$15</definedName>
    <definedName name="_xlnm.Print_Area" localSheetId="6">职工基本医疗收支预算表!$A$1:$D$34</definedName>
    <definedName name="_xlnm.Print_Area" localSheetId="1">'2023年执行情况表'!$A$1:$I$20</definedName>
    <definedName name="_xlnm.Print_Area" localSheetId="2">'2024年预算总表'!$A$1:$I$21</definedName>
    <definedName name="_xlnm.Print_Area" localSheetId="3">企业职工基本养老收支预算表!$A$1:$D$22</definedName>
    <definedName name="_xlnm.Print_Area" localSheetId="4">城乡居民基本养老收支预算表!$A$1:$D$22</definedName>
    <definedName name="_xlnm.Print_Area" localSheetId="7">城乡居民基本医疗收支预算表!$A$1:$D$20</definedName>
    <definedName name="_xlnm.Print_Area" localSheetId="9">工伤保险基金收支预算表!$A$1:$D$17</definedName>
    <definedName name="_xlnm.Print_Area" localSheetId="8">失业保险基金收支预算表!$A$1:$D$23</definedName>
    <definedName name="_xlnm.Print_Area" localSheetId="10">基本养老基础资料表!$A$1:$H$25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<sst xmlns="http://schemas.openxmlformats.org/spreadsheetml/2006/main" count="621" uniqueCount="282">
  <si>
    <t>目     录</t>
  </si>
  <si>
    <t>表一  2022年社会保险基金预算执行情况表…………………………………………………………………………………………………1</t>
  </si>
  <si>
    <t>表二  2023年社会保险基金预算总表  社预01表……………………………………………………………………………………………2</t>
  </si>
  <si>
    <t>表三  2023年企业职工基本养老保险基金预算表  社预02表………………………………………………………………………………3</t>
  </si>
  <si>
    <t>表四  2023年城乡居民基本养老保险基金预算表  社预03表………………………………………………………………………………4</t>
  </si>
  <si>
    <t>表五  2023年机关事业单位基本养老保险基金预算表  社预04表…………………………………………………………………………5</t>
  </si>
  <si>
    <t>表六  2023年城镇职工基本医疗保险(含生育保险)基金预算表  社预05表………………………………………………………………6</t>
  </si>
  <si>
    <t>表七  2023年城乡居民基本医疗保险基金预算表  社预06表………………………………………………………………………………8</t>
  </si>
  <si>
    <t>表八  2023年工伤保险基金预算表  社预07表………………………………………………………………………………………………9</t>
  </si>
  <si>
    <t>表九  2023年失业保险基金预算表  社预08表………………………………………………………………………………………………10</t>
  </si>
  <si>
    <t>表十  2023年基本养老保险基础资料表  社预附01表………………………………………………………………………………………11</t>
  </si>
  <si>
    <t>表十一  2023年基本医疗保险基础资料表  社预附02表……………………………………………………………………………………12</t>
  </si>
  <si>
    <t>表十二  2023年失业保险、工伤保险基础资料表  社预附03表……………………………………………………………………………13</t>
  </si>
  <si>
    <t>表1</t>
  </si>
  <si>
    <t>2023年社会保险基金预算执行情况表</t>
  </si>
  <si>
    <t>单位:万元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</si>
  <si>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</si>
  <si>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</si>
  <si>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</si>
  <si>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</si>
  <si>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</si>
  <si>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</si>
  <si>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</si>
  <si>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
基金</t>
  </si>
  <si>
    <t>失业保险
基金</t>
  </si>
  <si>
    <t>上年结余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</si>
  <si>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</si>
  <si>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</si>
  <si>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</si>
  <si>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</si>
  <si>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4.其他收入</t>
  </si>
  <si>
    <t xml:space="preserve">          5.转移性收入</t>
  </si>
  <si>
    <t xml:space="preserve">          6.省级调剂金收入</t>
  </si>
  <si>
    <t xml:space="preserve">          7.委托投资收益</t>
  </si>
  <si>
    <t>二、支出</t>
  </si>
  <si>
    <t xml:space="preserve">    其中：1.社会保险待遇支出</t>
  </si>
  <si>
    <t xml:space="preserve">         2.转移性支出</t>
  </si>
  <si>
    <t xml:space="preserve">         3.省级调剂金支出</t>
  </si>
  <si>
    <t xml:space="preserve">         4.其他支出</t>
  </si>
  <si>
    <t>三、本年收支结余</t>
  </si>
  <si>
    <t>四、年末滚存结余</t>
  </si>
  <si>
    <t>表2</t>
  </si>
  <si>
    <t>2024年社会保险基金预算总表</t>
  </si>
  <si>
    <t>社预01表</t>
  </si>
  <si>
    <t>单位：万元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</si>
  <si>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</si>
  <si>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</si>
  <si>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</si>
  <si>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</si>
  <si>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</si>
  <si>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</si>
  <si>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7.省级调剂资金收入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</si>
  <si>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</si>
  <si>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</si>
  <si>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</si>
  <si>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4.省级调剂基金支出</t>
  </si>
  <si>
    <t>表3</t>
  </si>
  <si>
    <t>2024年企业职工基本养老保险基金预算表</t>
  </si>
  <si>
    <t>社预02表</t>
  </si>
  <si>
    <t>2024年预算数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</si>
  <si>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</si>
  <si>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</si>
  <si>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</si>
  <si>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</si>
  <si>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</si>
  <si>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</si>
  <si>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</si>
  <si>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</si>
  <si>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</si>
  <si>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四、转移支出</t>
  </si>
  <si>
    <t>五、转移收入</t>
  </si>
  <si>
    <t>五、其他支出</t>
  </si>
  <si>
    <t>六、其他收入</t>
  </si>
  <si>
    <t>×</t>
  </si>
  <si>
    <t xml:space="preserve">    其中：滞纳金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</si>
  <si>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</si>
  <si>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</si>
  <si>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</si>
  <si>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</si>
  <si>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A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</si>
  <si>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</si>
  <si>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</si>
  <si>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</si>
  <si>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收入(中央专用)</t>
  </si>
  <si>
    <t xml:space="preserve">    其中：中央调剂资金
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</si>
  <si>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</si>
  <si>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</si>
  <si>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</si>
  <si>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</si>
  <si>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</si>
  <si>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</si>
  <si>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表4</t>
  </si>
  <si>
    <t>2024年城乡居民基本养老保险基金预算表</t>
  </si>
  <si>
    <t>社预03表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</si>
  <si>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</si>
  <si>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</si>
  <si>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</si>
  <si>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</si>
  <si>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</si>
  <si>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</si>
  <si>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</si>
  <si>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</si>
  <si>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</si>
  <si>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</si>
  <si>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</si>
  <si>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</si>
  <si>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</si>
  <si>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</si>
  <si>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</si>
  <si>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</si>
  <si>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</si>
  <si>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表5</t>
  </si>
  <si>
    <t>2024年机关事业单位基本养老保险基金预算表</t>
  </si>
  <si>
    <t>社预04表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</si>
  <si>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</si>
  <si>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</si>
  <si>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</si>
  <si>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</si>
  <si>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</si>
  <si>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</si>
  <si>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</si>
  <si>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</si>
  <si>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</si>
  <si>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</si>
  <si>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</si>
  <si>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</si>
  <si>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</si>
  <si>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</si>
  <si>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</si>
  <si>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表6</t>
  </si>
  <si>
    <t>2024年职工基本医疗保险(含生育保险)基金预算表</t>
  </si>
  <si>
    <t>社预05表</t>
  </si>
  <si>
    <t>小计</t>
  </si>
  <si>
    <t>基本医疗保险统筹基金
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</si>
  <si>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</si>
  <si>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</si>
  <si>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</si>
  <si>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</si>
  <si>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收入总计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</si>
  <si>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</si>
  <si>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</si>
  <si>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</si>
  <si>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</si>
  <si>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</si>
  <si>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支出总计</t>
  </si>
  <si>
    <t>表7</t>
  </si>
  <si>
    <t>2024年城乡居民基本医疗保险基金预算表</t>
  </si>
  <si>
    <t>社预06表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</si>
  <si>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</si>
  <si>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</si>
  <si>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</si>
  <si>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</si>
  <si>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</si>
  <si>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</si>
  <si>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</si>
  <si>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</si>
  <si>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</si>
  <si>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</si>
  <si>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</si>
  <si>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</si>
  <si>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</si>
  <si>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表9</t>
  </si>
  <si>
    <t>2024年失业保险基金预算表</t>
  </si>
  <si>
    <t>社预08表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</si>
  <si>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</si>
  <si>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</si>
  <si>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</si>
  <si>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</si>
  <si>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</si>
  <si>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六、稳定岗位补贴支出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</si>
  <si>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</si>
  <si>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</si>
  <si>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</si>
  <si>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</si>
  <si>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</si>
  <si>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</si>
  <si>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</si>
  <si>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</si>
  <si>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</si>
  <si>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</si>
  <si>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</si>
  <si>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表8</t>
  </si>
  <si>
    <t>2024年工伤保险基金预算表</t>
  </si>
  <si>
    <t>社预07表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</si>
  <si>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</si>
  <si>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</si>
  <si>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</si>
  <si>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</si>
  <si>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</si>
  <si>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四、其他支出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</si>
  <si>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</si>
  <si>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</si>
  <si>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</si>
  <si>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</si>
  <si>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</si>
  <si>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</si>
  <si>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表10</t>
  </si>
  <si>
    <t>2024年基本养老保险基础资料表</t>
  </si>
  <si>
    <t>社预附01表</t>
  </si>
  <si>
    <t>单位</t>
  </si>
  <si>
    <t>2023年执行数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</si>
  <si>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</si>
  <si>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</si>
  <si>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</si>
  <si>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</si>
  <si>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</si>
  <si>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</si>
  <si>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</si>
  <si>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</si>
  <si>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</si>
  <si>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</si>
  <si>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   　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</si>
  <si>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</si>
  <si>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</si>
  <si>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</si>
  <si>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</si>
  <si>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(一)16－59周岁参保缴费人数</t>
  </si>
  <si>
    <t xml:space="preserve"> 　     (2)当年死亡退休退职人员</t>
  </si>
  <si>
    <t xml:space="preserve">   (二)实际领取待遇人员</t>
  </si>
  <si>
    <t xml:space="preserve">   (二)缴费人数</t>
  </si>
  <si>
    <t xml:space="preserve">   (三)人均缴费水平</t>
  </si>
  <si>
    <t>元/年</t>
  </si>
  <si>
    <t xml:space="preserve">       其中：个人身份缴费</t>
  </si>
  <si>
    <t xml:space="preserve">   (四)人均财政对缴费补贴水平</t>
  </si>
  <si>
    <t xml:space="preserve">   (三)缴费基数总额</t>
  </si>
  <si>
    <t>三、机关事业单位基本养老保险</t>
  </si>
  <si>
    <t xml:space="preserve">         其中：个人身份缴费基数总额</t>
  </si>
  <si>
    <t xml:space="preserve">   (四)缴费费率</t>
  </si>
  <si>
    <t>%</t>
  </si>
  <si>
    <t>　   1.在职职工</t>
  </si>
  <si>
    <t xml:space="preserve">       1.单位缴费费率</t>
  </si>
  <si>
    <t>　   2.退休、退职人员</t>
  </si>
  <si>
    <t xml:space="preserve">       2.职工个人缴费费率</t>
  </si>
  <si>
    <t xml:space="preserve">       3.以个人身份参保缴费费率</t>
  </si>
  <si>
    <t xml:space="preserve">   (五)人均缴费工资基数</t>
  </si>
  <si>
    <t xml:space="preserve">   　　1.单位</t>
  </si>
  <si>
    <t xml:space="preserve">   (六)保险费缴纳情况</t>
  </si>
  <si>
    <t>　   　2.个人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</si>
  <si>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</si>
  <si>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</si>
  <si>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</si>
  <si>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</si>
  <si>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表11</t>
  </si>
  <si>
    <t>2024年基本医疗保险基础资料表</t>
  </si>
  <si>
    <t>社预附02表</t>
  </si>
  <si>
    <t>一、职工基本医疗保险</t>
  </si>
  <si>
    <t xml:space="preserve">        (1)上年末累计欠费</t>
  </si>
  <si>
    <t xml:space="preserve">        (2)本年补缴以前年度欠费</t>
  </si>
  <si>
    <t xml:space="preserve">       1.在职职工</t>
  </si>
  <si>
    <t xml:space="preserve">        (3)本年新增欠费</t>
  </si>
  <si>
    <t xml:space="preserve">       2.退休人员</t>
  </si>
  <si>
    <t xml:space="preserve">        (4)年末累计欠费</t>
  </si>
  <si>
    <t xml:space="preserve">       3.本年预缴以后年度基本医疗保险费</t>
  </si>
  <si>
    <t xml:space="preserve">       4.一次性补缴以前年度基本医疗保险费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</si>
  <si>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</si>
  <si>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</si>
  <si>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</si>
  <si>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</si>
  <si>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(二)缴费标准</t>
  </si>
  <si>
    <t xml:space="preserve">       其中：个人缴费标准</t>
  </si>
  <si>
    <t xml:space="preserve">       2.个人缴费费率</t>
  </si>
  <si>
    <t xml:space="preserve">             财政补贴标准</t>
  </si>
  <si>
    <t xml:space="preserve">   (三)大病保险情况</t>
  </si>
  <si>
    <t xml:space="preserve">      1.覆盖人数</t>
  </si>
  <si>
    <t xml:space="preserve">       1.缴纳当年基本医疗保险费</t>
  </si>
  <si>
    <t xml:space="preserve">      2.筹资标准</t>
  </si>
  <si>
    <t xml:space="preserve">      3.人均筹资水平</t>
  </si>
  <si>
    <t>表12</t>
  </si>
  <si>
    <t>2024年失业保险、工伤保险基础资料表</t>
  </si>
  <si>
    <t>社预附03表</t>
  </si>
  <si>
    <t>一、失业保险</t>
  </si>
  <si>
    <t xml:space="preserve">   (八)享受稳定岗位补贴企业参加失业保险人数</t>
  </si>
  <si>
    <t xml:space="preserve">   (九)享受技能提升补贴人数</t>
  </si>
  <si>
    <t xml:space="preserve">       其中：农民合同制工人参保人数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</si>
  <si>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</si>
  <si>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</si>
  <si>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</si>
  <si>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(六)全年领取失业保险金人月数</t>
  </si>
  <si>
    <t>人月</t>
  </si>
  <si>
    <t xml:space="preserve">   其中：按缴费基数缴纳的工伤保险费</t>
  </si>
  <si>
    <t xml:space="preserve">   (七)代缴医疗保险人月数</t>
  </si>
  <si>
    <t xml:space="preserve">  （七)享受工伤保险待遇全年累计人数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</si>
</sst>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;"/>
    <numFmt numFmtId="177" formatCode="#,##0.0_ ;\-#,##0.0;"/>
    <numFmt numFmtId="178" formatCode="0.0%"/>
    <numFmt numFmtId="179" formatCode="_ * #,##0_ ;_ * \-#,##0_ ;_ * &quot;-&quot;??_ ;_ @_ "/>
    <numFmt numFmtId="180" formatCode="#,##0_ "/>
  </numFmts>
  <fonts count="54">
    <font>
      <sz val="11"/>
      <name val="宋体"/>
      <charset val="134"/>
    </font>
    <font>
      <sz val="14"/>
      <name val="黑体"/>
      <charset val="134"/>
    </font>
    <font>
      <sz val="20"/>
      <color theme="1"/>
      <name val="方正小标宋_GBK"/>
      <charset val="134"/>
    </font>
    <font>
      <sz val="13"/>
      <color rgb="FF000000"/>
      <name val="楷体_GB2312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3"/>
      <color indexed="8"/>
      <name val="楷体_GB2312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Arial Narrow"/>
      <charset val="134"/>
    </font>
    <font>
      <sz val="10.5"/>
      <color indexed="8"/>
      <name val="宋体"/>
      <charset val="134"/>
    </font>
    <font>
      <sz val="11"/>
      <name val="Arial Narrow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.25"/>
      <color indexed="8"/>
      <name val="宋体"/>
      <charset val="134"/>
    </font>
    <font>
      <sz val="11"/>
      <color rgb="FF000000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b/>
      <sz val="13"/>
      <color indexed="8"/>
      <name val="楷体_GB2312"/>
      <charset val="134"/>
    </font>
    <font>
      <sz val="11"/>
      <color indexed="8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b/>
      <sz val="11"/>
      <color indexed="8"/>
      <name val="Arial Narrow"/>
      <charset val="134"/>
    </font>
    <font>
      <sz val="13"/>
      <name val="楷体_GB2312"/>
      <charset val="134"/>
    </font>
    <font>
      <b/>
      <sz val="11"/>
      <name val="宋体"/>
      <charset val="134"/>
      <scheme val="major"/>
    </font>
    <font>
      <sz val="20"/>
      <color theme="1"/>
      <name val="方正公文小标宋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0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黑体"/>
      <charset val="134"/>
    </font>
    <font>
      <sz val="12"/>
      <color indexed="8"/>
      <name val="宋体"/>
      <charset val="134"/>
    </font>
    <font>
      <b/>
      <sz val="2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3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42" fillId="0" borderId="3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6" borderId="39" applyNumberFormat="0" applyAlignment="0" applyProtection="0">
      <alignment vertical="center"/>
    </xf>
    <xf numFmtId="0" fontId="45" fillId="6" borderId="38" applyNumberFormat="0" applyAlignment="0" applyProtection="0">
      <alignment vertical="center"/>
    </xf>
    <xf numFmtId="0" fontId="46" fillId="7" borderId="40" applyNumberFormat="0" applyAlignment="0" applyProtection="0">
      <alignment vertical="center"/>
    </xf>
    <xf numFmtId="0" fontId="47" fillId="0" borderId="41" applyNumberFormat="0" applyFill="0" applyAlignment="0" applyProtection="0">
      <alignment vertical="center"/>
    </xf>
    <xf numFmtId="0" fontId="48" fillId="0" borderId="4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" fillId="0" borderId="0">
      <protection locked="0"/>
    </xf>
  </cellStyleXfs>
  <cellXfs count="23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center" shrinkToFit="1"/>
    </xf>
    <xf numFmtId="0" fontId="0" fillId="0" borderId="0" xfId="0" applyAlignment="1">
      <alignment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center" shrinkToFit="1"/>
    </xf>
    <xf numFmtId="0" fontId="2" fillId="0" borderId="0" xfId="0" applyFont="1" applyAlignment="1">
      <alignment horizontal="center" vertical="center"/>
    </xf>
    <xf numFmtId="49" fontId="7" fillId="2" borderId="1" xfId="49" applyNumberFormat="1" applyFont="1" applyFill="1" applyBorder="1" applyAlignment="1" applyProtection="1">
      <alignment vertical="center"/>
    </xf>
    <xf numFmtId="49" fontId="7" fillId="2" borderId="1" xfId="49" applyNumberFormat="1" applyFont="1" applyFill="1" applyBorder="1" applyAlignment="1" applyProtection="1">
      <alignment horizontal="center" vertical="center" shrinkToFit="1"/>
    </xf>
    <xf numFmtId="49" fontId="7" fillId="2" borderId="1" xfId="49" applyNumberFormat="1" applyFont="1" applyFill="1" applyBorder="1" applyAlignment="1" applyProtection="1">
      <alignment horizontal="right" vertical="center"/>
    </xf>
    <xf numFmtId="49" fontId="8" fillId="2" borderId="2" xfId="49" applyNumberFormat="1" applyFont="1" applyFill="1" applyBorder="1" applyAlignment="1" applyProtection="1">
      <alignment horizontal="center" vertical="center"/>
    </xf>
    <xf numFmtId="49" fontId="8" fillId="2" borderId="2" xfId="49" applyNumberFormat="1" applyFont="1" applyFill="1" applyBorder="1" applyAlignment="1" applyProtection="1">
      <alignment horizontal="center" vertical="center" shrinkToFit="1"/>
    </xf>
    <xf numFmtId="49" fontId="8" fillId="2" borderId="3" xfId="49" applyNumberFormat="1" applyFont="1" applyFill="1" applyBorder="1" applyAlignment="1" applyProtection="1">
      <alignment horizontal="center" vertical="center"/>
    </xf>
    <xf numFmtId="49" fontId="8" fillId="2" borderId="3" xfId="49" applyNumberFormat="1" applyFont="1" applyFill="1" applyBorder="1" applyAlignment="1" applyProtection="1">
      <alignment horizontal="center" vertical="center" shrinkToFit="1"/>
    </xf>
    <xf numFmtId="49" fontId="9" fillId="2" borderId="2" xfId="49" applyNumberFormat="1" applyFont="1" applyFill="1" applyBorder="1" applyAlignment="1" applyProtection="1">
      <alignment vertical="center"/>
    </xf>
    <xf numFmtId="49" fontId="9" fillId="2" borderId="2" xfId="49" applyNumberFormat="1" applyFont="1" applyFill="1" applyBorder="1" applyAlignment="1" applyProtection="1">
      <alignment horizontal="center" vertical="center" shrinkToFit="1"/>
    </xf>
    <xf numFmtId="49" fontId="9" fillId="2" borderId="4" xfId="49" applyNumberFormat="1" applyFont="1" applyFill="1" applyBorder="1" applyAlignment="1" applyProtection="1">
      <alignment horizontal="center" vertical="center" shrinkToFit="1"/>
    </xf>
    <xf numFmtId="49" fontId="10" fillId="2" borderId="4" xfId="49" applyNumberFormat="1" applyFont="1" applyFill="1" applyBorder="1" applyAlignment="1" applyProtection="1">
      <alignment vertical="center" wrapText="1"/>
    </xf>
    <xf numFmtId="176" fontId="11" fillId="2" borderId="4" xfId="49" applyNumberFormat="1" applyFont="1" applyFill="1" applyBorder="1" applyAlignment="1" applyProtection="1">
      <alignment vertical="center"/>
    </xf>
    <xf numFmtId="49" fontId="9" fillId="2" borderId="5" xfId="49" applyNumberFormat="1" applyFont="1" applyFill="1" applyBorder="1" applyAlignment="1" applyProtection="1">
      <alignment vertical="center" wrapText="1"/>
    </xf>
    <xf numFmtId="49" fontId="9" fillId="2" borderId="5" xfId="49" applyNumberFormat="1" applyFont="1" applyFill="1" applyBorder="1" applyAlignment="1" applyProtection="1">
      <alignment horizontal="center" vertical="center" shrinkToFit="1"/>
    </xf>
    <xf numFmtId="49" fontId="9" fillId="2" borderId="4" xfId="49" applyNumberFormat="1" applyFont="1" applyFill="1" applyBorder="1" applyAlignment="1" applyProtection="1">
      <alignment vertical="center"/>
    </xf>
    <xf numFmtId="0" fontId="12" fillId="2" borderId="4" xfId="49" applyFont="1" applyFill="1" applyBorder="1" applyAlignment="1" applyProtection="1">
      <alignment vertical="center"/>
    </xf>
    <xf numFmtId="0" fontId="9" fillId="2" borderId="4" xfId="49" applyFont="1" applyFill="1" applyBorder="1" applyAlignment="1" applyProtection="1">
      <alignment horizontal="center" vertical="center" shrinkToFit="1"/>
    </xf>
    <xf numFmtId="49" fontId="9" fillId="2" borderId="4" xfId="49" applyNumberFormat="1" applyFont="1" applyFill="1" applyBorder="1" applyAlignment="1" applyProtection="1">
      <alignment horizontal="left" vertical="center"/>
    </xf>
    <xf numFmtId="0" fontId="9" fillId="2" borderId="4" xfId="49" applyFont="1" applyFill="1" applyBorder="1" applyAlignment="1" applyProtection="1">
      <alignment vertical="center"/>
    </xf>
    <xf numFmtId="177" fontId="11" fillId="2" borderId="4" xfId="49" applyNumberFormat="1" applyFont="1" applyFill="1" applyBorder="1" applyAlignment="1" applyProtection="1">
      <alignment vertical="center"/>
    </xf>
    <xf numFmtId="49" fontId="9" fillId="2" borderId="4" xfId="49" applyNumberFormat="1" applyFont="1" applyFill="1" applyBorder="1" applyAlignment="1" applyProtection="1">
      <alignment horizontal="center" vertical="center" wrapText="1"/>
    </xf>
    <xf numFmtId="49" fontId="9" fillId="2" borderId="4" xfId="49" applyNumberFormat="1" applyFont="1" applyFill="1" applyBorder="1" applyAlignment="1" applyProtection="1">
      <alignment horizontal="left" vertical="center" wrapText="1"/>
    </xf>
    <xf numFmtId="176" fontId="11" fillId="0" borderId="4" xfId="49" applyNumberFormat="1" applyFont="1" applyFill="1" applyBorder="1" applyAlignment="1" applyProtection="1">
      <alignment vertical="center"/>
    </xf>
    <xf numFmtId="49" fontId="9" fillId="3" borderId="6" xfId="49" applyNumberFormat="1" applyFont="1" applyFill="1" applyBorder="1" applyAlignment="1" applyProtection="1">
      <alignment vertical="center"/>
    </xf>
    <xf numFmtId="49" fontId="9" fillId="3" borderId="6" xfId="49" applyNumberFormat="1" applyFont="1" applyFill="1" applyBorder="1" applyAlignment="1" applyProtection="1">
      <alignment horizontal="center" vertical="center" shrinkToFit="1"/>
    </xf>
    <xf numFmtId="176" fontId="11" fillId="3" borderId="6" xfId="49" applyNumberFormat="1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center" shrinkToFit="1"/>
    </xf>
    <xf numFmtId="176" fontId="13" fillId="0" borderId="0" xfId="49" applyNumberFormat="1" applyFont="1" applyFill="1" applyBorder="1" applyAlignment="1" applyProtection="1">
      <alignment vertical="center"/>
    </xf>
    <xf numFmtId="49" fontId="7" fillId="2" borderId="1" xfId="49" applyNumberFormat="1" applyFont="1" applyFill="1" applyBorder="1" applyAlignment="1" applyProtection="1">
      <alignment vertical="center" shrinkToFit="1"/>
    </xf>
    <xf numFmtId="49" fontId="7" fillId="2" borderId="7" xfId="49" applyNumberFormat="1" applyFont="1" applyFill="1" applyBorder="1" applyAlignment="1" applyProtection="1">
      <alignment vertical="center"/>
    </xf>
    <xf numFmtId="49" fontId="7" fillId="2" borderId="7" xfId="49" applyNumberFormat="1" applyFont="1" applyFill="1" applyBorder="1" applyAlignment="1" applyProtection="1">
      <alignment vertical="center" shrinkToFit="1"/>
    </xf>
    <xf numFmtId="49" fontId="7" fillId="2" borderId="7" xfId="49" applyNumberFormat="1" applyFont="1" applyFill="1" applyBorder="1" applyAlignment="1" applyProtection="1">
      <alignment horizontal="right" vertical="center"/>
    </xf>
    <xf numFmtId="49" fontId="8" fillId="2" borderId="8" xfId="49" applyNumberFormat="1" applyFont="1" applyFill="1" applyBorder="1" applyAlignment="1" applyProtection="1">
      <alignment horizontal="center" vertical="center"/>
    </xf>
    <xf numFmtId="49" fontId="8" fillId="2" borderId="4" xfId="49" applyNumberFormat="1" applyFont="1" applyFill="1" applyBorder="1" applyAlignment="1" applyProtection="1">
      <alignment horizontal="center" vertical="center"/>
    </xf>
    <xf numFmtId="49" fontId="8" fillId="2" borderId="4" xfId="49" applyNumberFormat="1" applyFont="1" applyFill="1" applyBorder="1" applyAlignment="1" applyProtection="1">
      <alignment horizontal="center" vertical="center" shrinkToFit="1"/>
    </xf>
    <xf numFmtId="49" fontId="9" fillId="2" borderId="9" xfId="49" applyNumberFormat="1" applyFont="1" applyFill="1" applyBorder="1" applyAlignment="1" applyProtection="1">
      <alignment horizontal="center" vertical="center" shrinkToFit="1"/>
    </xf>
    <xf numFmtId="176" fontId="11" fillId="2" borderId="5" xfId="49" applyNumberFormat="1" applyFont="1" applyFill="1" applyBorder="1" applyAlignment="1" applyProtection="1">
      <alignment vertical="center"/>
    </xf>
    <xf numFmtId="49" fontId="9" fillId="2" borderId="5" xfId="49" applyNumberFormat="1" applyFont="1" applyFill="1" applyBorder="1" applyAlignment="1" applyProtection="1">
      <alignment vertical="center"/>
    </xf>
    <xf numFmtId="49" fontId="12" fillId="2" borderId="4" xfId="49" applyNumberFormat="1" applyFont="1" applyFill="1" applyBorder="1" applyAlignment="1" applyProtection="1">
      <alignment vertical="center"/>
    </xf>
    <xf numFmtId="49" fontId="14" fillId="2" borderId="10" xfId="49" applyNumberFormat="1" applyFont="1" applyFill="1" applyBorder="1" applyAlignment="1" applyProtection="1">
      <alignment horizontal="center" vertical="center"/>
    </xf>
    <xf numFmtId="178" fontId="11" fillId="2" borderId="5" xfId="49" applyNumberFormat="1" applyFont="1" applyFill="1" applyBorder="1" applyAlignment="1" applyProtection="1">
      <alignment vertical="center"/>
    </xf>
    <xf numFmtId="49" fontId="9" fillId="2" borderId="4" xfId="49" applyNumberFormat="1" applyFont="1" applyFill="1" applyBorder="1" applyAlignment="1" applyProtection="1">
      <alignment vertical="center" shrinkToFit="1"/>
    </xf>
    <xf numFmtId="0" fontId="15" fillId="2" borderId="0" xfId="0" applyFont="1" applyFill="1" applyAlignment="1">
      <alignment vertical="center"/>
    </xf>
    <xf numFmtId="49" fontId="7" fillId="2" borderId="1" xfId="49" applyNumberFormat="1" applyFont="1" applyFill="1" applyBorder="1" applyAlignment="1" applyProtection="1">
      <alignment horizontal="center" vertical="center" wrapText="1"/>
    </xf>
    <xf numFmtId="49" fontId="7" fillId="2" borderId="1" xfId="49" applyNumberFormat="1" applyFont="1" applyFill="1" applyBorder="1" applyAlignment="1" applyProtection="1">
      <alignment vertical="center" wrapText="1"/>
    </xf>
    <xf numFmtId="49" fontId="8" fillId="2" borderId="2" xfId="49" applyNumberFormat="1" applyFont="1" applyFill="1" applyBorder="1" applyAlignment="1" applyProtection="1">
      <alignment horizontal="center" vertical="center" wrapText="1"/>
    </xf>
    <xf numFmtId="49" fontId="8" fillId="2" borderId="5" xfId="49" applyNumberFormat="1" applyFont="1" applyFill="1" applyBorder="1" applyAlignment="1" applyProtection="1">
      <alignment horizontal="center" vertical="center" shrinkToFit="1"/>
    </xf>
    <xf numFmtId="49" fontId="9" fillId="2" borderId="2" xfId="49" applyNumberFormat="1" applyFont="1" applyFill="1" applyBorder="1" applyAlignment="1" applyProtection="1">
      <alignment horizontal="left" vertical="center" wrapText="1"/>
    </xf>
    <xf numFmtId="49" fontId="14" fillId="0" borderId="5" xfId="49" applyNumberFormat="1" applyFont="1" applyFill="1" applyBorder="1" applyAlignment="1" applyProtection="1">
      <alignment horizontal="center" vertical="center"/>
    </xf>
    <xf numFmtId="49" fontId="9" fillId="2" borderId="11" xfId="49" applyNumberFormat="1" applyFont="1" applyFill="1" applyBorder="1" applyAlignment="1" applyProtection="1">
      <alignment horizontal="center" vertical="center" shrinkToFit="1"/>
    </xf>
    <xf numFmtId="49" fontId="9" fillId="2" borderId="5" xfId="49" applyNumberFormat="1" applyFont="1" applyFill="1" applyBorder="1" applyAlignment="1" applyProtection="1">
      <alignment horizontal="left" vertical="center" wrapText="1"/>
    </xf>
    <xf numFmtId="49" fontId="9" fillId="2" borderId="12" xfId="49" applyNumberFormat="1" applyFont="1" applyFill="1" applyBorder="1" applyAlignment="1" applyProtection="1">
      <alignment horizontal="center" vertical="center" shrinkToFit="1"/>
    </xf>
    <xf numFmtId="49" fontId="9" fillId="2" borderId="13" xfId="49" applyNumberFormat="1" applyFont="1" applyFill="1" applyBorder="1" applyAlignment="1" applyProtection="1">
      <alignment horizontal="center" vertical="center" shrinkToFit="1"/>
    </xf>
    <xf numFmtId="49" fontId="12" fillId="2" borderId="2" xfId="49" applyNumberFormat="1" applyFont="1" applyFill="1" applyBorder="1" applyAlignment="1" applyProtection="1">
      <alignment horizontal="left" vertical="center" wrapText="1"/>
    </xf>
    <xf numFmtId="49" fontId="9" fillId="2" borderId="14" xfId="49" applyNumberFormat="1" applyFont="1" applyFill="1" applyBorder="1" applyAlignment="1" applyProtection="1">
      <alignment horizontal="left" vertical="center" wrapText="1"/>
    </xf>
    <xf numFmtId="49" fontId="16" fillId="2" borderId="2" xfId="49" applyNumberFormat="1" applyFont="1" applyFill="1" applyBorder="1" applyAlignment="1" applyProtection="1">
      <alignment horizontal="left" vertical="center" wrapText="1"/>
    </xf>
    <xf numFmtId="49" fontId="9" fillId="2" borderId="15" xfId="49" applyNumberFormat="1" applyFont="1" applyFill="1" applyBorder="1" applyAlignment="1" applyProtection="1">
      <alignment horizontal="center" vertical="center" shrinkToFit="1"/>
    </xf>
    <xf numFmtId="49" fontId="9" fillId="2" borderId="8" xfId="49" applyNumberFormat="1" applyFont="1" applyFill="1" applyBorder="1" applyAlignment="1" applyProtection="1">
      <alignment horizontal="center" vertical="center" shrinkToFit="1"/>
    </xf>
    <xf numFmtId="49" fontId="9" fillId="2" borderId="11" xfId="49" applyNumberFormat="1" applyFont="1" applyFill="1" applyBorder="1" applyAlignment="1" applyProtection="1">
      <alignment horizontal="left" vertical="center" wrapText="1"/>
    </xf>
    <xf numFmtId="49" fontId="9" fillId="2" borderId="14" xfId="49" applyNumberFormat="1" applyFont="1" applyFill="1" applyBorder="1" applyAlignment="1" applyProtection="1">
      <alignment horizontal="center" vertical="center" shrinkToFit="1"/>
    </xf>
    <xf numFmtId="49" fontId="9" fillId="2" borderId="10" xfId="49" applyNumberFormat="1" applyFont="1" applyFill="1" applyBorder="1" applyAlignment="1" applyProtection="1">
      <alignment horizontal="left" vertical="center" wrapText="1"/>
    </xf>
    <xf numFmtId="49" fontId="9" fillId="2" borderId="10" xfId="49" applyNumberFormat="1" applyFont="1" applyFill="1" applyBorder="1" applyAlignment="1" applyProtection="1">
      <alignment horizontal="center" vertical="center" shrinkToFit="1"/>
    </xf>
    <xf numFmtId="49" fontId="10" fillId="2" borderId="16" xfId="49" applyNumberFormat="1" applyFont="1" applyFill="1" applyBorder="1" applyAlignment="1" applyProtection="1">
      <alignment vertical="center"/>
    </xf>
    <xf numFmtId="49" fontId="10" fillId="2" borderId="17" xfId="49" applyNumberFormat="1" applyFont="1" applyFill="1" applyBorder="1" applyAlignment="1" applyProtection="1">
      <alignment horizontal="center" vertical="center" shrinkToFit="1"/>
    </xf>
    <xf numFmtId="49" fontId="10" fillId="2" borderId="18" xfId="49" applyNumberFormat="1" applyFont="1" applyFill="1" applyBorder="1" applyAlignment="1" applyProtection="1">
      <alignment horizontal="left" vertical="center" wrapText="1"/>
    </xf>
    <xf numFmtId="49" fontId="10" fillId="2" borderId="4" xfId="49" applyNumberFormat="1" applyFont="1" applyFill="1" applyBorder="1" applyAlignment="1" applyProtection="1">
      <alignment vertical="center"/>
    </xf>
    <xf numFmtId="49" fontId="10" fillId="2" borderId="4" xfId="49" applyNumberFormat="1" applyFont="1" applyFill="1" applyBorder="1" applyAlignment="1" applyProtection="1">
      <alignment horizontal="center" vertical="center" shrinkToFit="1"/>
    </xf>
    <xf numFmtId="49" fontId="10" fillId="2" borderId="4" xfId="49" applyNumberFormat="1" applyFont="1" applyFill="1" applyBorder="1" applyAlignment="1" applyProtection="1">
      <alignment horizontal="left" vertical="center"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0" borderId="0" xfId="49" applyFont="1" applyFill="1" applyBorder="1" applyAlignment="1" applyProtection="1">
      <alignment vertical="center"/>
    </xf>
    <xf numFmtId="0" fontId="19" fillId="0" borderId="0" xfId="0" applyFont="1" applyAlignment="1">
      <alignment vertical="center"/>
    </xf>
    <xf numFmtId="49" fontId="20" fillId="2" borderId="0" xfId="49" applyNumberFormat="1" applyFont="1" applyFill="1" applyBorder="1" applyAlignment="1" applyProtection="1">
      <alignment horizontal="center" vertical="center"/>
    </xf>
    <xf numFmtId="49" fontId="7" fillId="2" borderId="0" xfId="49" applyNumberFormat="1" applyFont="1" applyFill="1" applyBorder="1" applyAlignment="1" applyProtection="1">
      <alignment horizontal="right" vertical="center"/>
    </xf>
    <xf numFmtId="49" fontId="21" fillId="2" borderId="2" xfId="49" applyNumberFormat="1" applyFont="1" applyFill="1" applyBorder="1" applyAlignment="1" applyProtection="1">
      <alignment vertical="center"/>
    </xf>
    <xf numFmtId="179" fontId="11" fillId="2" borderId="2" xfId="1" applyNumberFormat="1" applyFont="1" applyFill="1" applyBorder="1" applyAlignment="1" applyProtection="1">
      <alignment horizontal="center" vertical="center"/>
    </xf>
    <xf numFmtId="180" fontId="21" fillId="2" borderId="3" xfId="49" applyNumberFormat="1" applyFont="1" applyFill="1" applyBorder="1" applyAlignment="1" applyProtection="1">
      <alignment vertical="center"/>
    </xf>
    <xf numFmtId="179" fontId="11" fillId="0" borderId="2" xfId="1" applyNumberFormat="1" applyFont="1" applyFill="1" applyBorder="1" applyAlignment="1" applyProtection="1">
      <alignment horizontal="center" vertical="center"/>
    </xf>
    <xf numFmtId="180" fontId="21" fillId="2" borderId="19" xfId="49" applyNumberFormat="1" applyFont="1" applyFill="1" applyBorder="1" applyAlignment="1" applyProtection="1">
      <alignment vertical="center"/>
    </xf>
    <xf numFmtId="180" fontId="21" fillId="2" borderId="20" xfId="49" applyNumberFormat="1" applyFont="1" applyFill="1" applyBorder="1" applyAlignment="1" applyProtection="1">
      <alignment vertical="center"/>
    </xf>
    <xf numFmtId="180" fontId="21" fillId="2" borderId="2" xfId="49" applyNumberFormat="1" applyFont="1" applyFill="1" applyBorder="1" applyAlignment="1" applyProtection="1">
      <alignment vertical="center"/>
    </xf>
    <xf numFmtId="49" fontId="21" fillId="2" borderId="5" xfId="49" applyNumberFormat="1" applyFont="1" applyFill="1" applyBorder="1" applyAlignment="1" applyProtection="1">
      <alignment vertical="center"/>
    </xf>
    <xf numFmtId="180" fontId="21" fillId="2" borderId="5" xfId="49" applyNumberFormat="1" applyFont="1" applyFill="1" applyBorder="1" applyAlignment="1" applyProtection="1">
      <alignment vertical="center"/>
    </xf>
    <xf numFmtId="49" fontId="21" fillId="2" borderId="14" xfId="49" applyNumberFormat="1" applyFont="1" applyFill="1" applyBorder="1" applyAlignment="1" applyProtection="1">
      <alignment vertical="center"/>
    </xf>
    <xf numFmtId="180" fontId="21" fillId="2" borderId="21" xfId="49" applyNumberFormat="1" applyFont="1" applyFill="1" applyBorder="1" applyAlignment="1" applyProtection="1">
      <alignment vertical="center"/>
    </xf>
    <xf numFmtId="49" fontId="21" fillId="2" borderId="2" xfId="49" applyNumberFormat="1" applyFont="1" applyFill="1" applyBorder="1" applyAlignment="1" applyProtection="1">
      <alignment horizontal="center" vertical="center"/>
    </xf>
    <xf numFmtId="49" fontId="22" fillId="2" borderId="2" xfId="49" applyNumberFormat="1" applyFont="1" applyFill="1" applyBorder="1" applyAlignment="1" applyProtection="1">
      <alignment horizontal="center" vertical="center"/>
    </xf>
    <xf numFmtId="179" fontId="23" fillId="2" borderId="2" xfId="1" applyNumberFormat="1" applyFont="1" applyFill="1" applyBorder="1" applyAlignment="1" applyProtection="1">
      <alignment horizontal="center" vertical="center"/>
    </xf>
    <xf numFmtId="180" fontId="22" fillId="2" borderId="21" xfId="49" applyNumberFormat="1" applyFont="1" applyFill="1" applyBorder="1" applyAlignment="1" applyProtection="1">
      <alignment horizontal="center" vertical="center"/>
    </xf>
    <xf numFmtId="179" fontId="23" fillId="2" borderId="21" xfId="1" applyNumberFormat="1" applyFont="1" applyFill="1" applyBorder="1" applyAlignment="1" applyProtection="1">
      <alignment horizontal="center" vertical="center"/>
    </xf>
    <xf numFmtId="49" fontId="21" fillId="3" borderId="0" xfId="49" applyNumberFormat="1" applyFont="1" applyFill="1" applyBorder="1" applyAlignment="1" applyProtection="1">
      <alignment vertical="center"/>
    </xf>
    <xf numFmtId="179" fontId="11" fillId="3" borderId="0" xfId="1" applyNumberFormat="1" applyFont="1" applyFill="1" applyBorder="1" applyAlignment="1" applyProtection="1">
      <alignment vertical="center"/>
    </xf>
    <xf numFmtId="179" fontId="11" fillId="3" borderId="0" xfId="1" applyNumberFormat="1" applyFont="1" applyFill="1" applyBorder="1" applyAlignment="1" applyProtection="1">
      <alignment horizontal="right" vertical="center"/>
    </xf>
    <xf numFmtId="179" fontId="13" fillId="0" borderId="0" xfId="1" applyNumberFormat="1" applyFont="1" applyFill="1" applyBorder="1" applyAlignment="1" applyProtection="1">
      <alignment vertical="center"/>
    </xf>
    <xf numFmtId="49" fontId="7" fillId="2" borderId="0" xfId="49" applyNumberFormat="1" applyFont="1" applyFill="1" applyBorder="1" applyAlignment="1" applyProtection="1">
      <alignment horizontal="center" vertical="center"/>
    </xf>
    <xf numFmtId="49" fontId="8" fillId="2" borderId="18" xfId="49" applyNumberFormat="1" applyFont="1" applyFill="1" applyBorder="1" applyAlignment="1" applyProtection="1">
      <alignment horizontal="center" vertical="center"/>
    </xf>
    <xf numFmtId="49" fontId="21" fillId="2" borderId="22" xfId="49" applyNumberFormat="1" applyFont="1" applyFill="1" applyBorder="1" applyAlignment="1" applyProtection="1">
      <alignment vertical="center"/>
    </xf>
    <xf numFmtId="179" fontId="11" fillId="2" borderId="5" xfId="1" applyNumberFormat="1" applyFont="1" applyFill="1" applyBorder="1" applyAlignment="1" applyProtection="1">
      <alignment horizontal="center" vertical="center"/>
    </xf>
    <xf numFmtId="180" fontId="21" fillId="2" borderId="21" xfId="49" applyNumberFormat="1" applyFont="1" applyFill="1" applyBorder="1" applyAlignment="1" applyProtection="1">
      <alignment horizontal="left" vertical="center"/>
    </xf>
    <xf numFmtId="180" fontId="21" fillId="2" borderId="21" xfId="49" applyNumberFormat="1" applyFont="1" applyFill="1" applyBorder="1" applyAlignment="1" applyProtection="1">
      <alignment horizontal="left" vertical="center" wrapText="1"/>
    </xf>
    <xf numFmtId="49" fontId="21" fillId="2" borderId="23" xfId="49" applyNumberFormat="1" applyFont="1" applyFill="1" applyBorder="1" applyAlignment="1" applyProtection="1">
      <alignment vertical="center"/>
    </xf>
    <xf numFmtId="180" fontId="21" fillId="2" borderId="3" xfId="49" applyNumberFormat="1" applyFont="1" applyFill="1" applyBorder="1" applyAlignment="1" applyProtection="1">
      <alignment horizontal="left" vertical="center"/>
    </xf>
    <xf numFmtId="49" fontId="21" fillId="2" borderId="24" xfId="49" applyNumberFormat="1" applyFont="1" applyFill="1" applyBorder="1" applyAlignment="1" applyProtection="1">
      <alignment horizontal="center" vertical="center"/>
    </xf>
    <xf numFmtId="49" fontId="21" fillId="2" borderId="4" xfId="49" applyNumberFormat="1" applyFont="1" applyFill="1" applyBorder="1" applyAlignment="1" applyProtection="1">
      <alignment horizontal="center" vertical="center"/>
    </xf>
    <xf numFmtId="180" fontId="21" fillId="2" borderId="19" xfId="49" applyNumberFormat="1" applyFont="1" applyFill="1" applyBorder="1" applyAlignment="1" applyProtection="1">
      <alignment horizontal="left" vertical="center"/>
    </xf>
    <xf numFmtId="180" fontId="21" fillId="2" borderId="25" xfId="49" applyNumberFormat="1" applyFont="1" applyFill="1" applyBorder="1" applyAlignment="1" applyProtection="1">
      <alignment horizontal="left" vertical="center"/>
    </xf>
    <xf numFmtId="179" fontId="11" fillId="2" borderId="4" xfId="1" applyNumberFormat="1" applyFont="1" applyFill="1" applyBorder="1" applyAlignment="1" applyProtection="1">
      <alignment horizontal="center" vertical="center"/>
    </xf>
    <xf numFmtId="180" fontId="21" fillId="2" borderId="4" xfId="49" applyNumberFormat="1" applyFont="1" applyFill="1" applyBorder="1" applyAlignment="1" applyProtection="1">
      <alignment horizontal="left" vertical="center"/>
    </xf>
    <xf numFmtId="180" fontId="21" fillId="2" borderId="14" xfId="49" applyNumberFormat="1" applyFont="1" applyFill="1" applyBorder="1" applyAlignment="1" applyProtection="1">
      <alignment horizontal="left" vertical="center"/>
    </xf>
    <xf numFmtId="179" fontId="11" fillId="2" borderId="14" xfId="1" applyNumberFormat="1" applyFont="1" applyFill="1" applyBorder="1" applyAlignment="1" applyProtection="1">
      <alignment horizontal="center" vertical="center"/>
    </xf>
    <xf numFmtId="180" fontId="21" fillId="2" borderId="2" xfId="49" applyNumberFormat="1" applyFont="1" applyFill="1" applyBorder="1" applyAlignment="1" applyProtection="1">
      <alignment horizontal="left" vertical="center"/>
    </xf>
    <xf numFmtId="179" fontId="11" fillId="2" borderId="21" xfId="1" applyNumberFormat="1" applyFont="1" applyFill="1" applyBorder="1" applyAlignment="1" applyProtection="1">
      <alignment horizontal="center" vertical="center"/>
    </xf>
    <xf numFmtId="49" fontId="21" fillId="2" borderId="8" xfId="49" applyNumberFormat="1" applyFont="1" applyFill="1" applyBorder="1" applyAlignment="1" applyProtection="1">
      <alignment horizontal="center" vertical="center"/>
    </xf>
    <xf numFmtId="180" fontId="22" fillId="2" borderId="2" xfId="49" applyNumberFormat="1" applyFont="1" applyFill="1" applyBorder="1" applyAlignment="1" applyProtection="1">
      <alignment horizontal="center" vertical="center"/>
    </xf>
    <xf numFmtId="49" fontId="20" fillId="2" borderId="0" xfId="49" applyNumberFormat="1" applyFont="1" applyFill="1" applyBorder="1" applyAlignment="1" applyProtection="1">
      <alignment horizontal="left" vertical="center"/>
    </xf>
    <xf numFmtId="49" fontId="7" fillId="2" borderId="1" xfId="49" applyNumberFormat="1" applyFont="1" applyFill="1" applyBorder="1" applyAlignment="1" applyProtection="1">
      <alignment horizontal="left" vertical="center"/>
    </xf>
    <xf numFmtId="49" fontId="21" fillId="2" borderId="2" xfId="49" applyNumberFormat="1" applyFont="1" applyFill="1" applyBorder="1" applyAlignment="1" applyProtection="1">
      <alignment vertical="center" shrinkToFit="1"/>
    </xf>
    <xf numFmtId="180" fontId="21" fillId="2" borderId="2" xfId="49" applyNumberFormat="1" applyFont="1" applyFill="1" applyBorder="1" applyAlignment="1" applyProtection="1">
      <alignment horizontal="center" vertical="center"/>
    </xf>
    <xf numFmtId="49" fontId="21" fillId="2" borderId="5" xfId="49" applyNumberFormat="1" applyFont="1" applyFill="1" applyBorder="1" applyAlignment="1" applyProtection="1">
      <alignment vertical="center" shrinkToFit="1"/>
    </xf>
    <xf numFmtId="49" fontId="21" fillId="2" borderId="9" xfId="49" applyNumberFormat="1" applyFont="1" applyFill="1" applyBorder="1" applyAlignment="1" applyProtection="1">
      <alignment vertical="center" shrinkToFit="1"/>
    </xf>
    <xf numFmtId="49" fontId="21" fillId="2" borderId="9" xfId="49" applyNumberFormat="1" applyFont="1" applyFill="1" applyBorder="1" applyAlignment="1" applyProtection="1">
      <alignment horizontal="center" vertical="center"/>
    </xf>
    <xf numFmtId="49" fontId="21" fillId="2" borderId="14" xfId="49" applyNumberFormat="1" applyFont="1" applyFill="1" applyBorder="1" applyAlignment="1" applyProtection="1">
      <alignment vertical="center" shrinkToFit="1"/>
    </xf>
    <xf numFmtId="49" fontId="22" fillId="2" borderId="5" xfId="49" applyNumberFormat="1" applyFont="1" applyFill="1" applyBorder="1" applyAlignment="1" applyProtection="1">
      <alignment horizontal="center" vertical="center" shrinkToFit="1"/>
    </xf>
    <xf numFmtId="179" fontId="23" fillId="2" borderId="5" xfId="1" applyNumberFormat="1" applyFont="1" applyFill="1" applyBorder="1" applyAlignment="1" applyProtection="1">
      <alignment horizontal="center" vertical="center"/>
    </xf>
    <xf numFmtId="180" fontId="22" fillId="2" borderId="5" xfId="49" applyNumberFormat="1" applyFont="1" applyFill="1" applyBorder="1" applyAlignment="1" applyProtection="1">
      <alignment horizontal="center" vertical="center" shrinkToFit="1"/>
    </xf>
    <xf numFmtId="49" fontId="21" fillId="2" borderId="6" xfId="49" applyNumberFormat="1" applyFont="1" applyFill="1" applyBorder="1" applyAlignment="1" applyProtection="1">
      <alignment horizontal="center" vertical="center"/>
    </xf>
    <xf numFmtId="179" fontId="11" fillId="2" borderId="6" xfId="1" applyNumberFormat="1" applyFont="1" applyFill="1" applyBorder="1" applyAlignment="1" applyProtection="1">
      <alignment vertical="center"/>
    </xf>
    <xf numFmtId="0" fontId="21" fillId="2" borderId="6" xfId="49" applyFont="1" applyFill="1" applyBorder="1" applyAlignment="1" applyProtection="1">
      <alignment horizontal="left" vertical="center"/>
    </xf>
    <xf numFmtId="179" fontId="11" fillId="2" borderId="6" xfId="1" applyNumberFormat="1" applyFont="1" applyFill="1" applyBorder="1" applyAlignment="1" applyProtection="1">
      <alignment horizontal="right" vertical="center"/>
    </xf>
    <xf numFmtId="49" fontId="21" fillId="2" borderId="18" xfId="49" applyNumberFormat="1" applyFont="1" applyFill="1" applyBorder="1" applyAlignment="1" applyProtection="1">
      <alignment horizontal="center" vertical="center"/>
    </xf>
    <xf numFmtId="0" fontId="8" fillId="2" borderId="26" xfId="49" applyFont="1" applyFill="1" applyBorder="1" applyAlignment="1" applyProtection="1">
      <alignment horizontal="center" vertical="center"/>
    </xf>
    <xf numFmtId="0" fontId="21" fillId="2" borderId="27" xfId="49" applyFont="1" applyFill="1" applyBorder="1" applyAlignment="1" applyProtection="1">
      <alignment horizontal="center" vertical="center"/>
    </xf>
    <xf numFmtId="179" fontId="8" fillId="2" borderId="5" xfId="1" applyNumberFormat="1" applyFont="1" applyFill="1" applyBorder="1" applyAlignment="1" applyProtection="1">
      <alignment horizontal="center" vertical="center"/>
    </xf>
    <xf numFmtId="49" fontId="8" fillId="2" borderId="5" xfId="49" applyNumberFormat="1" applyFont="1" applyFill="1" applyBorder="1" applyAlignment="1" applyProtection="1">
      <alignment horizontal="center" vertical="center" wrapText="1"/>
    </xf>
    <xf numFmtId="179" fontId="8" fillId="2" borderId="5" xfId="1" applyNumberFormat="1" applyFont="1" applyFill="1" applyBorder="1" applyAlignment="1" applyProtection="1">
      <alignment horizontal="center" vertical="center" wrapText="1"/>
    </xf>
    <xf numFmtId="49" fontId="21" fillId="2" borderId="4" xfId="49" applyNumberFormat="1" applyFont="1" applyFill="1" applyBorder="1" applyAlignment="1" applyProtection="1">
      <alignment vertical="center"/>
    </xf>
    <xf numFmtId="179" fontId="11" fillId="2" borderId="28" xfId="1" applyNumberFormat="1" applyFont="1" applyFill="1" applyBorder="1" applyAlignment="1" applyProtection="1">
      <alignment horizontal="center" vertical="center"/>
    </xf>
    <xf numFmtId="0" fontId="21" fillId="2" borderId="4" xfId="49" applyFont="1" applyFill="1" applyBorder="1" applyAlignment="1" applyProtection="1">
      <alignment horizontal="left" vertical="center"/>
    </xf>
    <xf numFmtId="49" fontId="22" fillId="2" borderId="29" xfId="49" applyNumberFormat="1" applyFont="1" applyFill="1" applyBorder="1" applyAlignment="1" applyProtection="1">
      <alignment horizontal="center" vertical="center"/>
    </xf>
    <xf numFmtId="179" fontId="23" fillId="2" borderId="29" xfId="1" applyNumberFormat="1" applyFont="1" applyFill="1" applyBorder="1" applyAlignment="1" applyProtection="1">
      <alignment horizontal="center" vertical="center"/>
    </xf>
    <xf numFmtId="49" fontId="21" fillId="2" borderId="30" xfId="49" applyNumberFormat="1" applyFont="1" applyFill="1" applyBorder="1" applyAlignment="1" applyProtection="1">
      <alignment vertical="center"/>
    </xf>
    <xf numFmtId="49" fontId="21" fillId="2" borderId="8" xfId="49" applyNumberFormat="1" applyFont="1" applyFill="1" applyBorder="1" applyAlignment="1" applyProtection="1">
      <alignment vertical="center"/>
    </xf>
    <xf numFmtId="49" fontId="21" fillId="2" borderId="12" xfId="49" applyNumberFormat="1" applyFont="1" applyFill="1" applyBorder="1" applyAlignment="1" applyProtection="1">
      <alignment vertical="center"/>
    </xf>
    <xf numFmtId="49" fontId="21" fillId="2" borderId="4" xfId="49" applyNumberFormat="1" applyFont="1" applyFill="1" applyBorder="1" applyAlignment="1" applyProtection="1">
      <alignment horizontal="left" vertical="center"/>
    </xf>
    <xf numFmtId="49" fontId="21" fillId="2" borderId="15" xfId="49" applyNumberFormat="1" applyFont="1" applyFill="1" applyBorder="1" applyAlignment="1" applyProtection="1">
      <alignment vertical="center"/>
    </xf>
    <xf numFmtId="49" fontId="22" fillId="2" borderId="8" xfId="49" applyNumberFormat="1" applyFont="1" applyFill="1" applyBorder="1" applyAlignment="1" applyProtection="1">
      <alignment horizontal="center" vertical="center"/>
    </xf>
    <xf numFmtId="179" fontId="23" fillId="2" borderId="4" xfId="1" applyNumberFormat="1" applyFont="1" applyFill="1" applyBorder="1" applyAlignment="1" applyProtection="1">
      <alignment horizontal="center" vertical="center"/>
    </xf>
    <xf numFmtId="179" fontId="11" fillId="2" borderId="31" xfId="1" applyNumberFormat="1" applyFont="1" applyFill="1" applyBorder="1" applyAlignment="1" applyProtection="1">
      <alignment horizontal="center" vertical="center"/>
    </xf>
    <xf numFmtId="49" fontId="21" fillId="2" borderId="13" xfId="49" applyNumberFormat="1" applyFont="1" applyFill="1" applyBorder="1" applyAlignment="1" applyProtection="1">
      <alignment vertical="center"/>
    </xf>
    <xf numFmtId="49" fontId="21" fillId="2" borderId="26" xfId="49" applyNumberFormat="1" applyFont="1" applyFill="1" applyBorder="1" applyAlignment="1" applyProtection="1">
      <alignment horizontal="center" vertical="center"/>
    </xf>
    <xf numFmtId="49" fontId="21" fillId="2" borderId="8" xfId="49" applyNumberFormat="1" applyFont="1" applyFill="1" applyBorder="1" applyAlignment="1" applyProtection="1">
      <alignment horizontal="left" vertical="center"/>
    </xf>
    <xf numFmtId="179" fontId="23" fillId="2" borderId="32" xfId="1" applyNumberFormat="1" applyFont="1" applyFill="1" applyBorder="1" applyAlignment="1" applyProtection="1">
      <alignment horizontal="center" vertical="center"/>
    </xf>
    <xf numFmtId="179" fontId="23" fillId="2" borderId="31" xfId="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9" fontId="20" fillId="3" borderId="0" xfId="49" applyNumberFormat="1" applyFont="1" applyFill="1" applyBorder="1" applyAlignment="1" applyProtection="1">
      <alignment horizontal="center" vertical="center"/>
    </xf>
    <xf numFmtId="49" fontId="7" fillId="3" borderId="0" xfId="49" applyNumberFormat="1" applyFont="1" applyFill="1" applyBorder="1" applyAlignment="1" applyProtection="1">
      <alignment horizontal="right" vertical="center"/>
    </xf>
    <xf numFmtId="49" fontId="7" fillId="3" borderId="7" xfId="49" applyNumberFormat="1" applyFont="1" applyFill="1" applyBorder="1" applyAlignment="1" applyProtection="1">
      <alignment vertical="center"/>
    </xf>
    <xf numFmtId="49" fontId="7" fillId="3" borderId="7" xfId="49" applyNumberFormat="1" applyFont="1" applyFill="1" applyBorder="1" applyAlignment="1" applyProtection="1">
      <alignment horizontal="right" vertical="center"/>
    </xf>
    <xf numFmtId="49" fontId="8" fillId="3" borderId="4" xfId="49" applyNumberFormat="1" applyFont="1" applyFill="1" applyBorder="1" applyAlignment="1" applyProtection="1">
      <alignment horizontal="center" vertical="center"/>
    </xf>
    <xf numFmtId="49" fontId="21" fillId="3" borderId="11" xfId="49" applyNumberFormat="1" applyFont="1" applyFill="1" applyBorder="1" applyAlignment="1" applyProtection="1">
      <alignment vertical="center"/>
    </xf>
    <xf numFmtId="49" fontId="21" fillId="3" borderId="14" xfId="49" applyNumberFormat="1" applyFont="1" applyFill="1" applyBorder="1" applyAlignment="1" applyProtection="1">
      <alignment vertical="center"/>
    </xf>
    <xf numFmtId="49" fontId="21" fillId="3" borderId="33" xfId="49" applyNumberFormat="1" applyFont="1" applyFill="1" applyBorder="1" applyAlignment="1" applyProtection="1">
      <alignment vertical="center"/>
    </xf>
    <xf numFmtId="49" fontId="21" fillId="3" borderId="2" xfId="49" applyNumberFormat="1" applyFont="1" applyFill="1" applyBorder="1" applyAlignment="1" applyProtection="1">
      <alignment vertical="center"/>
    </xf>
    <xf numFmtId="49" fontId="21" fillId="3" borderId="5" xfId="49" applyNumberFormat="1" applyFont="1" applyFill="1" applyBorder="1" applyAlignment="1" applyProtection="1">
      <alignment vertical="center"/>
    </xf>
    <xf numFmtId="49" fontId="21" fillId="3" borderId="4" xfId="49" applyNumberFormat="1" applyFont="1" applyFill="1" applyBorder="1" applyAlignment="1" applyProtection="1">
      <alignment horizontal="center" vertical="center"/>
    </xf>
    <xf numFmtId="179" fontId="11" fillId="0" borderId="4" xfId="1" applyNumberFormat="1" applyFont="1" applyFill="1" applyBorder="1" applyAlignment="1" applyProtection="1">
      <alignment horizontal="center" vertical="center"/>
    </xf>
    <xf numFmtId="49" fontId="21" fillId="0" borderId="4" xfId="49" applyNumberFormat="1" applyFont="1" applyFill="1" applyBorder="1" applyAlignment="1" applyProtection="1">
      <alignment horizontal="center" vertical="center"/>
    </xf>
    <xf numFmtId="49" fontId="21" fillId="0" borderId="27" xfId="49" applyNumberFormat="1" applyFont="1" applyFill="1" applyBorder="1" applyAlignment="1" applyProtection="1">
      <alignment vertical="center"/>
    </xf>
    <xf numFmtId="49" fontId="21" fillId="0" borderId="14" xfId="49" applyNumberFormat="1" applyFont="1" applyFill="1" applyBorder="1" applyAlignment="1" applyProtection="1">
      <alignment vertical="center"/>
    </xf>
    <xf numFmtId="49" fontId="21" fillId="0" borderId="11" xfId="49" applyNumberFormat="1" applyFont="1" applyFill="1" applyBorder="1" applyAlignment="1" applyProtection="1">
      <alignment vertical="center"/>
    </xf>
    <xf numFmtId="49" fontId="21" fillId="2" borderId="27" xfId="49" applyNumberFormat="1" applyFont="1" applyFill="1" applyBorder="1" applyAlignment="1" applyProtection="1">
      <alignment vertical="center"/>
    </xf>
    <xf numFmtId="49" fontId="22" fillId="3" borderId="4" xfId="49" applyNumberFormat="1" applyFont="1" applyFill="1" applyBorder="1" applyAlignment="1" applyProtection="1">
      <alignment horizontal="center" vertical="center"/>
    </xf>
    <xf numFmtId="49" fontId="22" fillId="2" borderId="9" xfId="49" applyNumberFormat="1" applyFont="1" applyFill="1" applyBorder="1" applyAlignment="1" applyProtection="1">
      <alignment horizontal="center" vertical="center"/>
    </xf>
    <xf numFmtId="49" fontId="19" fillId="3" borderId="6" xfId="49" applyNumberFormat="1" applyFont="1" applyFill="1" applyBorder="1" applyAlignment="1" applyProtection="1">
      <alignment vertical="center"/>
    </xf>
    <xf numFmtId="179" fontId="11" fillId="3" borderId="6" xfId="1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7" fillId="3" borderId="1" xfId="49" applyNumberFormat="1" applyFont="1" applyFill="1" applyBorder="1" applyAlignment="1" applyProtection="1">
      <alignment vertical="center"/>
    </xf>
    <xf numFmtId="49" fontId="21" fillId="2" borderId="9" xfId="49" applyNumberFormat="1" applyFont="1" applyFill="1" applyBorder="1" applyAlignment="1" applyProtection="1">
      <alignment vertical="center"/>
    </xf>
    <xf numFmtId="49" fontId="21" fillId="2" borderId="11" xfId="49" applyNumberFormat="1" applyFont="1" applyFill="1" applyBorder="1" applyAlignment="1" applyProtection="1">
      <alignment horizontal="center" vertical="center"/>
    </xf>
    <xf numFmtId="49" fontId="21" fillId="2" borderId="14" xfId="49" applyNumberFormat="1" applyFont="1" applyFill="1" applyBorder="1" applyAlignment="1" applyProtection="1">
      <alignment horizontal="center" vertical="center"/>
    </xf>
    <xf numFmtId="49" fontId="21" fillId="2" borderId="31" xfId="49" applyNumberFormat="1" applyFont="1" applyFill="1" applyBorder="1" applyAlignment="1" applyProtection="1">
      <alignment vertical="center" wrapText="1"/>
    </xf>
    <xf numFmtId="49" fontId="22" fillId="2" borderId="4" xfId="49" applyNumberFormat="1" applyFont="1" applyFill="1" applyBorder="1" applyAlignment="1" applyProtection="1">
      <alignment horizontal="center" vertical="center"/>
    </xf>
    <xf numFmtId="49" fontId="21" fillId="3" borderId="6" xfId="49" applyNumberFormat="1" applyFont="1" applyFill="1" applyBorder="1" applyAlignment="1" applyProtection="1">
      <alignment vertical="center"/>
    </xf>
    <xf numFmtId="179" fontId="11" fillId="3" borderId="6" xfId="1" applyNumberFormat="1" applyFont="1" applyFill="1" applyBorder="1" applyAlignment="1" applyProtection="1">
      <alignment horizontal="righ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7" fillId="3" borderId="0" xfId="49" applyNumberFormat="1" applyFont="1" applyFill="1" applyBorder="1" applyAlignment="1" applyProtection="1">
      <alignment vertical="center"/>
    </xf>
    <xf numFmtId="49" fontId="24" fillId="3" borderId="0" xfId="49" applyNumberFormat="1" applyFont="1" applyFill="1" applyBorder="1" applyAlignment="1" applyProtection="1">
      <alignment vertical="center"/>
    </xf>
    <xf numFmtId="49" fontId="29" fillId="3" borderId="4" xfId="49" applyNumberFormat="1" applyFont="1" applyFill="1" applyBorder="1" applyAlignment="1" applyProtection="1">
      <alignment horizontal="center" vertical="center"/>
    </xf>
    <xf numFmtId="49" fontId="8" fillId="3" borderId="2" xfId="49" applyNumberFormat="1" applyFont="1" applyFill="1" applyBorder="1" applyAlignment="1" applyProtection="1">
      <alignment horizontal="center" vertical="center" wrapText="1"/>
    </xf>
    <xf numFmtId="49" fontId="30" fillId="3" borderId="4" xfId="49" applyNumberFormat="1" applyFont="1" applyFill="1" applyBorder="1" applyAlignment="1" applyProtection="1">
      <alignment horizontal="center" vertical="center"/>
    </xf>
    <xf numFmtId="179" fontId="23" fillId="3" borderId="33" xfId="1" applyNumberFormat="1" applyFont="1" applyFill="1" applyBorder="1" applyAlignment="1" applyProtection="1">
      <alignment horizontal="center" vertical="center"/>
    </xf>
    <xf numFmtId="49" fontId="30" fillId="3" borderId="34" xfId="49" applyNumberFormat="1" applyFont="1" applyFill="1" applyBorder="1" applyAlignment="1" applyProtection="1">
      <alignment horizontal="left" vertical="center"/>
    </xf>
    <xf numFmtId="179" fontId="11" fillId="3" borderId="33" xfId="1" applyNumberFormat="1" applyFont="1" applyFill="1" applyBorder="1" applyAlignment="1" applyProtection="1">
      <alignment horizontal="center" vertical="center"/>
    </xf>
    <xf numFmtId="49" fontId="9" fillId="3" borderId="22" xfId="49" applyNumberFormat="1" applyFont="1" applyFill="1" applyBorder="1" applyAlignment="1" applyProtection="1">
      <alignment horizontal="left" vertical="center"/>
    </xf>
    <xf numFmtId="49" fontId="9" fillId="3" borderId="22" xfId="49" applyNumberFormat="1" applyFont="1" applyFill="1" applyBorder="1" applyAlignment="1" applyProtection="1">
      <alignment vertical="center"/>
    </xf>
    <xf numFmtId="179" fontId="11" fillId="0" borderId="33" xfId="1" applyNumberFormat="1" applyFont="1" applyFill="1" applyBorder="1" applyAlignment="1" applyProtection="1">
      <alignment horizontal="center" vertical="center"/>
    </xf>
    <xf numFmtId="49" fontId="30" fillId="3" borderId="22" xfId="49" applyNumberFormat="1" applyFont="1" applyFill="1" applyBorder="1" applyAlignment="1" applyProtection="1">
      <alignment horizontal="left" vertical="center"/>
    </xf>
    <xf numFmtId="49" fontId="9" fillId="3" borderId="22" xfId="49" applyNumberFormat="1" applyFont="1" applyFill="1" applyBorder="1" applyAlignment="1" applyProtection="1">
      <alignment vertical="center" wrapText="1"/>
    </xf>
    <xf numFmtId="49" fontId="9" fillId="3" borderId="34" xfId="49" applyNumberFormat="1" applyFont="1" applyFill="1" applyBorder="1" applyAlignment="1" applyProtection="1">
      <alignment horizontal="left" vertical="center"/>
    </xf>
    <xf numFmtId="0" fontId="31" fillId="0" borderId="0" xfId="0" applyFont="1" applyAlignment="1">
      <alignment vertical="center"/>
    </xf>
    <xf numFmtId="49" fontId="7" fillId="3" borderId="1" xfId="49" applyNumberFormat="1" applyFont="1" applyFill="1" applyBorder="1" applyAlignment="1" applyProtection="1">
      <alignment horizontal="left" vertical="center" wrapText="1"/>
    </xf>
    <xf numFmtId="0" fontId="7" fillId="3" borderId="1" xfId="49" applyFont="1" applyFill="1" applyBorder="1" applyAlignment="1" applyProtection="1">
      <alignment horizontal="center" vertical="center"/>
    </xf>
    <xf numFmtId="49" fontId="7" fillId="3" borderId="1" xfId="49" applyNumberFormat="1" applyFont="1" applyFill="1" applyBorder="1" applyAlignment="1" applyProtection="1">
      <alignment horizontal="right" vertical="center"/>
    </xf>
    <xf numFmtId="49" fontId="8" fillId="3" borderId="2" xfId="49" applyNumberFormat="1" applyFont="1" applyFill="1" applyBorder="1" applyAlignment="1" applyProtection="1">
      <alignment horizontal="center" vertical="center"/>
    </xf>
    <xf numFmtId="49" fontId="30" fillId="3" borderId="33" xfId="49" applyNumberFormat="1" applyFont="1" applyFill="1" applyBorder="1" applyAlignment="1" applyProtection="1">
      <alignment horizontal="center" vertical="center"/>
    </xf>
    <xf numFmtId="49" fontId="9" fillId="3" borderId="33" xfId="49" applyNumberFormat="1" applyFont="1" applyFill="1" applyBorder="1" applyAlignment="1" applyProtection="1">
      <alignment horizontal="left" vertical="center"/>
    </xf>
    <xf numFmtId="49" fontId="9" fillId="3" borderId="2" xfId="49" applyNumberFormat="1" applyFont="1" applyFill="1" applyBorder="1" applyAlignment="1" applyProtection="1">
      <alignment horizontal="left" vertical="center"/>
    </xf>
    <xf numFmtId="49" fontId="9" fillId="3" borderId="2" xfId="49" applyNumberFormat="1" applyFont="1" applyFill="1" applyBorder="1" applyAlignment="1" applyProtection="1">
      <alignment vertical="center"/>
    </xf>
    <xf numFmtId="49" fontId="30" fillId="3" borderId="2" xfId="49" applyNumberFormat="1" applyFont="1" applyFill="1" applyBorder="1" applyAlignment="1" applyProtection="1">
      <alignment horizontal="left" vertical="center"/>
    </xf>
    <xf numFmtId="179" fontId="0" fillId="0" borderId="0" xfId="0" applyNumberFormat="1" applyFont="1" applyAlignment="1">
      <alignment vertical="center"/>
    </xf>
    <xf numFmtId="0" fontId="5" fillId="0" borderId="0" xfId="0" applyFont="1" applyAlignment="1"/>
    <xf numFmtId="0" fontId="6" fillId="0" borderId="0" xfId="49" applyFont="1" applyFill="1" applyBorder="1" applyAlignment="1" applyProtection="1"/>
    <xf numFmtId="0" fontId="32" fillId="0" borderId="0" xfId="49" applyFont="1" applyFill="1" applyBorder="1" applyAlignment="1" applyProtection="1"/>
    <xf numFmtId="0" fontId="33" fillId="0" borderId="0" xfId="49" applyFont="1" applyFill="1" applyBorder="1" applyAlignment="1" applyProtection="1">
      <alignment horizontal="center" vertical="center"/>
    </xf>
    <xf numFmtId="0" fontId="32" fillId="0" borderId="0" xfId="49" applyFont="1" applyFill="1" applyBorder="1" applyAlignment="1" applyProtection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FFFFFF"/>
      <rgbColor rgb="00F0F0F0"/>
      <rgbColor rgb="00808080"/>
      <rgbColor rgb="0000FFFF"/>
      <rgbColor rgb="0080FF00"/>
      <rgbColor rgb="0080FFFF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showGridLines="0" showZeros="0" workbookViewId="0">
      <selection activeCell="A4" sqref="A4"/>
    </sheetView>
  </sheetViews>
  <sheetFormatPr defaultColWidth="9" defaultRowHeight="14.25"/>
  <cols>
    <col min="1" max="1" width="124.875" style="231" customWidth="1"/>
  </cols>
  <sheetData>
    <row r="1" ht="22.5" customHeight="1" spans="1:1">
      <c r="A1" s="232"/>
    </row>
    <row r="2" ht="45" customHeight="1" spans="1:1">
      <c r="A2" s="233" t="s">
        <v>0</v>
      </c>
    </row>
    <row r="3" s="230" customFormat="1" ht="32.1" customHeight="1" spans="1:1">
      <c r="A3" s="234" t="s">
        <v>1</v>
      </c>
    </row>
    <row r="4" ht="32.1" customHeight="1" spans="1:1">
      <c r="A4" s="234" t="s">
        <v>2</v>
      </c>
    </row>
    <row r="5" ht="32.1" customHeight="1" spans="1:1">
      <c r="A5" s="234" t="s">
        <v>3</v>
      </c>
    </row>
    <row r="6" ht="32.1" customHeight="1" spans="1:1">
      <c r="A6" s="234" t="s">
        <v>4</v>
      </c>
    </row>
    <row r="7" ht="32.1" customHeight="1" spans="1:1">
      <c r="A7" s="234" t="s">
        <v>5</v>
      </c>
    </row>
    <row r="8" ht="32.1" customHeight="1" spans="1:1">
      <c r="A8" s="234" t="s">
        <v>6</v>
      </c>
    </row>
    <row r="9" ht="32.1" customHeight="1" spans="1:1">
      <c r="A9" s="234" t="s">
        <v>7</v>
      </c>
    </row>
    <row r="10" ht="32.1" customHeight="1" spans="1:1">
      <c r="A10" s="234" t="s">
        <v>8</v>
      </c>
    </row>
    <row r="11" ht="32.1" customHeight="1" spans="1:1">
      <c r="A11" s="234" t="s">
        <v>9</v>
      </c>
    </row>
    <row r="12" ht="32.1" customHeight="1" spans="1:1">
      <c r="A12" s="234" t="s">
        <v>10</v>
      </c>
    </row>
    <row r="13" ht="32.1" customHeight="1" spans="1:1">
      <c r="A13" s="234" t="s">
        <v>11</v>
      </c>
    </row>
    <row r="14" ht="32.1" customHeight="1" spans="1:1">
      <c r="A14" s="234" t="s">
        <v>12</v>
      </c>
    </row>
  </sheetData>
  <printOptions horizontalCentered="1"/>
  <pageMargins left="0.786805555555556" right="0.786805555555556" top="0.471527777777778" bottom="0.707638888888889" header="0.511805555555556" footer="0.511805555555556"/>
  <pageSetup paperSize="9" fitToWidth="0" fitToHeight="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A2" sqref="A2:D2"/>
    </sheetView>
  </sheetViews>
  <sheetFormatPr defaultColWidth="9" defaultRowHeight="13.5" outlineLevelCol="3"/>
  <cols>
    <col min="1" max="1" width="27.625" style="84" customWidth="1"/>
    <col min="2" max="2" width="13.625" style="84" customWidth="1"/>
    <col min="3" max="3" width="27.625" style="84" customWidth="1"/>
    <col min="4" max="4" width="13.625" style="84" customWidth="1"/>
    <col min="5" max="16384" width="9" style="85"/>
  </cols>
  <sheetData>
    <row r="1" s="1" customFormat="1" ht="24.95" customHeight="1" spans="1:4">
      <c r="A1" s="10" t="s">
        <v>181</v>
      </c>
      <c r="B1" s="10"/>
      <c r="C1" s="10"/>
      <c r="D1" s="10"/>
    </row>
    <row r="2" s="2" customFormat="1" ht="45" customHeight="1" spans="1:4">
      <c r="A2" s="12" t="s">
        <v>182</v>
      </c>
      <c r="B2" s="12"/>
      <c r="C2" s="12"/>
      <c r="D2" s="12"/>
    </row>
    <row r="3" s="3" customFormat="1" ht="20.1" customHeight="1" spans="1:4">
      <c r="A3" s="86"/>
      <c r="B3" s="86"/>
      <c r="C3" s="86"/>
      <c r="D3" s="87" t="s">
        <v>183</v>
      </c>
    </row>
    <row r="4" s="3" customFormat="1" ht="20.1" customHeight="1" spans="1:4">
      <c r="A4" s="13"/>
      <c r="B4" s="13"/>
      <c r="C4" s="13"/>
      <c r="D4" s="15" t="s">
        <v>44</v>
      </c>
    </row>
    <row r="5" s="4" customFormat="1" ht="30" customHeight="1" spans="1:4">
      <c r="A5" s="16" t="s">
        <v>16</v>
      </c>
      <c r="B5" s="16" t="s">
        <v>59</v>
      </c>
      <c r="C5" s="16" t="s">
        <v>16</v>
      </c>
      <c r="D5" s="16" t="s">
        <v>59</v>
      </c>
    </row>
    <row r="6" s="82" customFormat="1" ht="30" customHeight="1" spans="1:4">
      <c r="A6" s="88" t="s">
        <v>184</v>
      </c>
      <c r="B6" s="89">
        <v>3096</v>
      </c>
      <c r="C6" s="90" t="s">
        <v>185</v>
      </c>
      <c r="D6" s="91">
        <v>5533</v>
      </c>
    </row>
    <row r="7" s="82" customFormat="1" ht="30" customHeight="1" spans="1:4">
      <c r="A7" s="88" t="s">
        <v>62</v>
      </c>
      <c r="B7" s="89"/>
      <c r="C7" s="92" t="s">
        <v>186</v>
      </c>
      <c r="D7" s="91"/>
    </row>
    <row r="8" s="82" customFormat="1" ht="30" customHeight="1" spans="1:4">
      <c r="A8" s="88" t="s">
        <v>66</v>
      </c>
      <c r="B8" s="89">
        <v>1</v>
      </c>
      <c r="C8" s="93" t="s">
        <v>187</v>
      </c>
      <c r="D8" s="91"/>
    </row>
    <row r="9" s="82" customFormat="1" ht="30" customHeight="1" spans="1:4">
      <c r="A9" s="88" t="s">
        <v>155</v>
      </c>
      <c r="B9" s="89">
        <v>3</v>
      </c>
      <c r="C9" s="94" t="s">
        <v>188</v>
      </c>
      <c r="D9" s="91">
        <v>84</v>
      </c>
    </row>
    <row r="10" s="82" customFormat="1" ht="30" customHeight="1" spans="1:4">
      <c r="A10" s="95" t="s">
        <v>74</v>
      </c>
      <c r="B10" s="89">
        <v>3</v>
      </c>
      <c r="C10" s="96" t="s">
        <v>189</v>
      </c>
      <c r="D10" s="91"/>
    </row>
    <row r="11" s="82" customFormat="1" ht="30" customHeight="1" spans="1:4">
      <c r="A11" s="97" t="s">
        <v>156</v>
      </c>
      <c r="B11" s="89">
        <v>3100</v>
      </c>
      <c r="C11" s="93" t="s">
        <v>190</v>
      </c>
      <c r="D11" s="91">
        <v>5617</v>
      </c>
    </row>
    <row r="12" s="82" customFormat="1" ht="30" customHeight="1" spans="1:4">
      <c r="A12" s="88" t="s">
        <v>157</v>
      </c>
      <c r="B12" s="89"/>
      <c r="C12" s="98" t="s">
        <v>191</v>
      </c>
      <c r="D12" s="91"/>
    </row>
    <row r="13" s="82" customFormat="1" ht="30" customHeight="1" spans="1:4">
      <c r="A13" s="88" t="s">
        <v>158</v>
      </c>
      <c r="B13" s="89"/>
      <c r="C13" s="98" t="s">
        <v>192</v>
      </c>
      <c r="D13" s="91"/>
    </row>
    <row r="14" s="82" customFormat="1" ht="30" customHeight="1" spans="1:4">
      <c r="A14" s="88" t="s">
        <v>159</v>
      </c>
      <c r="B14" s="89">
        <v>3100</v>
      </c>
      <c r="C14" s="98" t="s">
        <v>193</v>
      </c>
      <c r="D14" s="91">
        <v>5617</v>
      </c>
    </row>
    <row r="15" s="82" customFormat="1" ht="30" customHeight="1" spans="1:4">
      <c r="A15" s="99"/>
      <c r="B15" s="89"/>
      <c r="C15" s="98" t="s">
        <v>194</v>
      </c>
      <c r="D15" s="91">
        <f>B14-D14</f>
        <v>-2517</v>
      </c>
    </row>
    <row r="16" s="82" customFormat="1" ht="30" customHeight="1" spans="1:4">
      <c r="A16" s="88" t="s">
        <v>160</v>
      </c>
      <c r="B16" s="89">
        <v>0</v>
      </c>
      <c r="C16" s="98" t="s">
        <v>195</v>
      </c>
      <c r="D16" s="91">
        <v>-2517</v>
      </c>
    </row>
    <row r="17" s="83" customFormat="1" ht="30" customHeight="1" spans="1:4">
      <c r="A17" s="100" t="s">
        <v>90</v>
      </c>
      <c r="B17" s="101">
        <f>B14+B16</f>
        <v>3100</v>
      </c>
      <c r="C17" s="102" t="s">
        <v>90</v>
      </c>
      <c r="D17" s="103">
        <f>D14+D16</f>
        <v>3100</v>
      </c>
    </row>
    <row r="18" ht="24.95" customHeight="1" spans="1:4">
      <c r="A18" s="104"/>
      <c r="B18" s="105"/>
      <c r="C18" s="104"/>
      <c r="D18" s="106"/>
    </row>
    <row r="19" ht="24.95" customHeight="1" spans="2:4">
      <c r="B19" s="107"/>
      <c r="D19" s="107"/>
    </row>
    <row r="20" ht="24.95" customHeight="1" spans="2:4">
      <c r="B20" s="107"/>
      <c r="D20" s="107"/>
    </row>
    <row r="21" ht="24.95" customHeight="1" spans="2:4">
      <c r="B21" s="107"/>
      <c r="D21" s="107"/>
    </row>
    <row r="22" ht="24.95" customHeight="1" spans="2:4">
      <c r="B22" s="107"/>
      <c r="D22" s="107"/>
    </row>
    <row r="23" ht="24.95" customHeight="1" spans="2:4">
      <c r="B23" s="107"/>
      <c r="D23" s="107"/>
    </row>
    <row r="24" ht="24.95" customHeight="1" spans="2:4">
      <c r="B24" s="107"/>
      <c r="D24" s="107"/>
    </row>
    <row r="25" ht="24.95" customHeight="1" spans="2:4">
      <c r="B25" s="107"/>
      <c r="D25" s="107"/>
    </row>
    <row r="26" ht="24.95" customHeight="1" spans="2:4">
      <c r="B26" s="107"/>
      <c r="D26" s="107"/>
    </row>
    <row r="27" ht="24.95" customHeight="1" spans="2:4">
      <c r="B27" s="107"/>
      <c r="D27" s="107"/>
    </row>
    <row r="28" ht="24.95" customHeight="1" spans="2:4">
      <c r="B28" s="107"/>
      <c r="D28" s="107"/>
    </row>
    <row r="29" ht="24.95" customHeight="1" spans="2:4">
      <c r="B29" s="107"/>
      <c r="D29" s="107"/>
    </row>
    <row r="30" ht="24.95" customHeight="1" spans="2:4">
      <c r="B30" s="107"/>
      <c r="D30" s="107"/>
    </row>
    <row r="31" ht="16.5" spans="2:4">
      <c r="B31" s="107"/>
      <c r="D31" s="107"/>
    </row>
    <row r="32" ht="16.5" spans="2:4">
      <c r="B32" s="107"/>
      <c r="D32" s="107"/>
    </row>
    <row r="33" ht="16.5" spans="2:4">
      <c r="B33" s="107"/>
      <c r="D33" s="107"/>
    </row>
    <row r="34" ht="16.5" spans="2:4">
      <c r="B34" s="107"/>
      <c r="D34" s="107"/>
    </row>
    <row r="35" ht="16.5" spans="2:4">
      <c r="B35" s="107"/>
      <c r="D35" s="107"/>
    </row>
  </sheetData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A2" sqref="A2:H2"/>
    </sheetView>
  </sheetViews>
  <sheetFormatPr defaultColWidth="9" defaultRowHeight="14.25" outlineLevelCol="7"/>
  <cols>
    <col min="1" max="1" width="34.125" style="7" customWidth="1"/>
    <col min="2" max="2" width="5.125" style="8" customWidth="1"/>
    <col min="3" max="4" width="13.625" style="7" customWidth="1"/>
    <col min="5" max="5" width="37.125" style="7" customWidth="1"/>
    <col min="6" max="6" width="5.125" style="8" customWidth="1"/>
    <col min="7" max="8" width="13.625" style="7" customWidth="1"/>
    <col min="9" max="16384" width="9" style="9"/>
  </cols>
  <sheetData>
    <row r="1" s="1" customFormat="1" ht="18.75" spans="1:8">
      <c r="A1" s="10" t="s">
        <v>196</v>
      </c>
      <c r="B1" s="11"/>
      <c r="C1" s="10"/>
      <c r="D1" s="10"/>
      <c r="E1" s="10"/>
      <c r="F1" s="11"/>
      <c r="G1" s="10"/>
      <c r="H1" s="10"/>
    </row>
    <row r="2" s="2" customFormat="1" ht="45" customHeight="1" spans="1:8">
      <c r="A2" s="12" t="s">
        <v>197</v>
      </c>
      <c r="B2" s="12"/>
      <c r="C2" s="12"/>
      <c r="D2" s="12"/>
      <c r="E2" s="12"/>
      <c r="F2" s="12"/>
      <c r="G2" s="12"/>
      <c r="H2" s="12"/>
    </row>
    <row r="3" s="3" customFormat="1" ht="15" spans="1:8">
      <c r="A3" s="13"/>
      <c r="B3" s="14"/>
      <c r="C3" s="57"/>
      <c r="D3" s="58"/>
      <c r="E3" s="58"/>
      <c r="F3" s="42"/>
      <c r="G3" s="58"/>
      <c r="H3" s="15" t="s">
        <v>198</v>
      </c>
    </row>
    <row r="4" s="4" customFormat="1" ht="21.95" customHeight="1" spans="1:8">
      <c r="A4" s="59" t="s">
        <v>16</v>
      </c>
      <c r="B4" s="17" t="s">
        <v>199</v>
      </c>
      <c r="C4" s="16" t="s">
        <v>200</v>
      </c>
      <c r="D4" s="16" t="s">
        <v>59</v>
      </c>
      <c r="E4" s="16" t="s">
        <v>16</v>
      </c>
      <c r="F4" s="60" t="s">
        <v>199</v>
      </c>
      <c r="G4" s="16" t="s">
        <v>200</v>
      </c>
      <c r="H4" s="16" t="s">
        <v>59</v>
      </c>
    </row>
    <row r="5" s="5" customFormat="1" ht="18.95" customHeight="1" spans="1:8">
      <c r="A5" s="61" t="s">
        <v>201</v>
      </c>
      <c r="B5" s="21" t="s">
        <v>73</v>
      </c>
      <c r="C5" s="62" t="s">
        <v>73</v>
      </c>
      <c r="D5" s="62" t="s">
        <v>73</v>
      </c>
      <c r="E5" s="61" t="s">
        <v>202</v>
      </c>
      <c r="F5" s="63" t="s">
        <v>203</v>
      </c>
      <c r="G5" s="24">
        <v>4670000</v>
      </c>
      <c r="H5" s="24">
        <v>0</v>
      </c>
    </row>
    <row r="6" s="5" customFormat="1" ht="18.95" customHeight="1" spans="1:8">
      <c r="A6" s="64" t="s">
        <v>204</v>
      </c>
      <c r="B6" s="65" t="s">
        <v>205</v>
      </c>
      <c r="C6" s="24">
        <v>168496</v>
      </c>
      <c r="D6" s="24">
        <v>170110</v>
      </c>
      <c r="E6" s="61" t="s">
        <v>206</v>
      </c>
      <c r="F6" s="63" t="s">
        <v>203</v>
      </c>
      <c r="G6" s="24">
        <v>0</v>
      </c>
      <c r="H6" s="24">
        <v>0</v>
      </c>
    </row>
    <row r="7" s="5" customFormat="1" ht="18.95" customHeight="1" spans="1:8">
      <c r="A7" s="34" t="s">
        <v>207</v>
      </c>
      <c r="B7" s="22" t="s">
        <v>205</v>
      </c>
      <c r="C7" s="24">
        <v>132003</v>
      </c>
      <c r="D7" s="24">
        <v>132003</v>
      </c>
      <c r="E7" s="61" t="s">
        <v>208</v>
      </c>
      <c r="F7" s="66" t="s">
        <v>203</v>
      </c>
      <c r="G7" s="24">
        <v>58133919.54</v>
      </c>
      <c r="H7" s="24">
        <v>58133919.54</v>
      </c>
    </row>
    <row r="8" s="5" customFormat="1" ht="18.95" customHeight="1" spans="1:8">
      <c r="A8" s="30" t="s">
        <v>209</v>
      </c>
      <c r="B8" s="22" t="s">
        <v>205</v>
      </c>
      <c r="C8" s="24">
        <v>50650</v>
      </c>
      <c r="D8" s="24">
        <v>50650</v>
      </c>
      <c r="E8" s="67" t="s">
        <v>210</v>
      </c>
      <c r="F8" s="63" t="s">
        <v>203</v>
      </c>
      <c r="G8" s="24">
        <v>0</v>
      </c>
      <c r="H8" s="24">
        <v>0</v>
      </c>
    </row>
    <row r="9" s="5" customFormat="1" ht="18.95" customHeight="1" spans="1:8">
      <c r="A9" s="68" t="s">
        <v>211</v>
      </c>
      <c r="B9" s="66" t="s">
        <v>205</v>
      </c>
      <c r="C9" s="24">
        <v>5</v>
      </c>
      <c r="D9" s="24">
        <v>4</v>
      </c>
      <c r="E9" s="69" t="s">
        <v>212</v>
      </c>
      <c r="F9" s="63" t="s">
        <v>203</v>
      </c>
      <c r="G9" s="24"/>
      <c r="H9" s="24">
        <v>0</v>
      </c>
    </row>
    <row r="10" s="5" customFormat="1" ht="18.95" customHeight="1" spans="1:8">
      <c r="A10" s="61" t="s">
        <v>213</v>
      </c>
      <c r="B10" s="70" t="s">
        <v>205</v>
      </c>
      <c r="C10" s="24">
        <v>36488</v>
      </c>
      <c r="D10" s="24">
        <v>38103</v>
      </c>
      <c r="E10" s="64" t="s">
        <v>214</v>
      </c>
      <c r="F10" s="63" t="s">
        <v>73</v>
      </c>
      <c r="G10" s="26" t="s">
        <v>73</v>
      </c>
      <c r="H10" s="26" t="s">
        <v>73</v>
      </c>
    </row>
    <row r="11" s="5" customFormat="1" ht="18.95" customHeight="1" spans="1:8">
      <c r="A11" s="61" t="s">
        <v>215</v>
      </c>
      <c r="B11" s="71" t="s">
        <v>205</v>
      </c>
      <c r="C11" s="24">
        <v>2251</v>
      </c>
      <c r="D11" s="24">
        <v>2364</v>
      </c>
      <c r="E11" s="72" t="s">
        <v>216</v>
      </c>
      <c r="F11" s="66" t="s">
        <v>205</v>
      </c>
      <c r="G11" s="24">
        <v>172993</v>
      </c>
      <c r="H11" s="24">
        <v>164993</v>
      </c>
    </row>
    <row r="12" s="5" customFormat="1" ht="18.95" customHeight="1" spans="1:8">
      <c r="A12" s="64" t="s">
        <v>217</v>
      </c>
      <c r="B12" s="65" t="s">
        <v>205</v>
      </c>
      <c r="C12" s="24">
        <v>693</v>
      </c>
      <c r="D12" s="24">
        <v>693</v>
      </c>
      <c r="E12" s="68" t="s">
        <v>218</v>
      </c>
      <c r="F12" s="66" t="s">
        <v>205</v>
      </c>
      <c r="G12" s="24">
        <v>122840</v>
      </c>
      <c r="H12" s="24">
        <v>129988</v>
      </c>
    </row>
    <row r="13" s="5" customFormat="1" ht="18.95" customHeight="1" spans="1:8">
      <c r="A13" s="34" t="s">
        <v>219</v>
      </c>
      <c r="B13" s="22" t="s">
        <v>205</v>
      </c>
      <c r="C13" s="24">
        <v>82272</v>
      </c>
      <c r="D13" s="24">
        <v>82278</v>
      </c>
      <c r="E13" s="61" t="s">
        <v>220</v>
      </c>
      <c r="F13" s="70" t="s">
        <v>221</v>
      </c>
      <c r="G13" s="24">
        <v>1072.74</v>
      </c>
      <c r="H13" s="24">
        <v>662.71</v>
      </c>
    </row>
    <row r="14" s="5" customFormat="1" ht="18.95" customHeight="1" spans="1:8">
      <c r="A14" s="27" t="s">
        <v>222</v>
      </c>
      <c r="B14" s="22" t="s">
        <v>205</v>
      </c>
      <c r="C14" s="24">
        <v>18196</v>
      </c>
      <c r="D14" s="24">
        <v>18196</v>
      </c>
      <c r="E14" s="61" t="s">
        <v>223</v>
      </c>
      <c r="F14" s="71" t="s">
        <v>221</v>
      </c>
      <c r="G14" s="24">
        <v>87.85</v>
      </c>
      <c r="H14" s="24">
        <v>89.49</v>
      </c>
    </row>
    <row r="15" s="5" customFormat="1" ht="18.95" customHeight="1" spans="1:8">
      <c r="A15" s="68" t="s">
        <v>224</v>
      </c>
      <c r="B15" s="73" t="s">
        <v>73</v>
      </c>
      <c r="C15" s="24">
        <v>3708842824.73</v>
      </c>
      <c r="D15" s="24">
        <v>3954314756.7</v>
      </c>
      <c r="E15" s="64" t="s">
        <v>225</v>
      </c>
      <c r="F15" s="26" t="s">
        <v>73</v>
      </c>
      <c r="G15" s="26" t="s">
        <v>73</v>
      </c>
      <c r="H15" s="26" t="s">
        <v>73</v>
      </c>
    </row>
    <row r="16" s="5" customFormat="1" ht="18.95" customHeight="1" spans="1:8">
      <c r="A16" s="27" t="s">
        <v>226</v>
      </c>
      <c r="B16" s="22" t="s">
        <v>203</v>
      </c>
      <c r="C16" s="24">
        <v>819321744.09</v>
      </c>
      <c r="D16" s="24">
        <v>874503560.42</v>
      </c>
      <c r="E16" s="34" t="s">
        <v>204</v>
      </c>
      <c r="F16" s="22" t="s">
        <v>205</v>
      </c>
      <c r="G16" s="24">
        <v>24880</v>
      </c>
      <c r="H16" s="24">
        <v>25318</v>
      </c>
    </row>
    <row r="17" s="5" customFormat="1" ht="18.95" customHeight="1" spans="1:8">
      <c r="A17" s="68" t="s">
        <v>227</v>
      </c>
      <c r="B17" s="70" t="s">
        <v>228</v>
      </c>
      <c r="C17" s="24">
        <v>22.7423955891526</v>
      </c>
      <c r="D17" s="32">
        <v>22.741545900622</v>
      </c>
      <c r="E17" s="34" t="s">
        <v>229</v>
      </c>
      <c r="F17" s="22" t="s">
        <v>205</v>
      </c>
      <c r="G17" s="24">
        <v>15581</v>
      </c>
      <c r="H17" s="24">
        <v>15596</v>
      </c>
    </row>
    <row r="18" s="5" customFormat="1" ht="18.95" customHeight="1" spans="1:8">
      <c r="A18" s="61" t="s">
        <v>230</v>
      </c>
      <c r="B18" s="71" t="s">
        <v>228</v>
      </c>
      <c r="C18" s="24">
        <v>16</v>
      </c>
      <c r="D18" s="32">
        <v>16</v>
      </c>
      <c r="E18" s="34" t="s">
        <v>231</v>
      </c>
      <c r="F18" s="22" t="s">
        <v>205</v>
      </c>
      <c r="G18" s="24">
        <v>9299</v>
      </c>
      <c r="H18" s="24">
        <v>9722</v>
      </c>
    </row>
    <row r="19" s="5" customFormat="1" ht="18.95" customHeight="1" spans="1:8">
      <c r="A19" s="61" t="s">
        <v>232</v>
      </c>
      <c r="B19" s="71" t="s">
        <v>228</v>
      </c>
      <c r="C19" s="24">
        <v>8</v>
      </c>
      <c r="D19" s="32">
        <v>8</v>
      </c>
      <c r="E19" s="74" t="s">
        <v>219</v>
      </c>
      <c r="F19" s="75" t="s">
        <v>205</v>
      </c>
      <c r="G19" s="24">
        <v>15581</v>
      </c>
      <c r="H19" s="24">
        <v>15596</v>
      </c>
    </row>
    <row r="20" s="5" customFormat="1" ht="18.95" customHeight="1" spans="1:8">
      <c r="A20" s="61" t="s">
        <v>233</v>
      </c>
      <c r="B20" s="65" t="s">
        <v>228</v>
      </c>
      <c r="C20" s="24">
        <v>20</v>
      </c>
      <c r="D20" s="32">
        <v>20</v>
      </c>
      <c r="E20" s="61" t="s">
        <v>224</v>
      </c>
      <c r="F20" s="21" t="s">
        <v>73</v>
      </c>
      <c r="G20" s="26" t="s">
        <v>73</v>
      </c>
      <c r="H20" s="26" t="s">
        <v>73</v>
      </c>
    </row>
    <row r="21" s="5" customFormat="1" ht="18.95" customHeight="1" spans="1:8">
      <c r="A21" s="61" t="s">
        <v>234</v>
      </c>
      <c r="B21" s="66" t="s">
        <v>221</v>
      </c>
      <c r="C21" s="24">
        <v>45080.2560376556</v>
      </c>
      <c r="D21" s="24">
        <v>48060.4141653905</v>
      </c>
      <c r="E21" s="61" t="s">
        <v>235</v>
      </c>
      <c r="F21" s="71" t="s">
        <v>203</v>
      </c>
      <c r="G21" s="24">
        <v>1809547473</v>
      </c>
      <c r="H21" s="24">
        <v>1834304113.08</v>
      </c>
    </row>
    <row r="22" s="5" customFormat="1" ht="18.95" customHeight="1" spans="1:8">
      <c r="A22" s="64" t="s">
        <v>236</v>
      </c>
      <c r="B22" s="70" t="s">
        <v>73</v>
      </c>
      <c r="C22" s="70" t="s">
        <v>73</v>
      </c>
      <c r="D22" s="70" t="s">
        <v>73</v>
      </c>
      <c r="E22" s="61" t="s">
        <v>237</v>
      </c>
      <c r="F22" s="71" t="s">
        <v>203</v>
      </c>
      <c r="G22" s="24"/>
      <c r="H22" s="24"/>
    </row>
    <row r="23" s="56" customFormat="1" ht="18.95" customHeight="1" spans="1:8">
      <c r="A23" s="76" t="s">
        <v>238</v>
      </c>
      <c r="B23" s="77" t="s">
        <v>203</v>
      </c>
      <c r="C23" s="24">
        <v>843479706.98</v>
      </c>
      <c r="D23" s="24">
        <v>899272305.45</v>
      </c>
      <c r="E23" s="78" t="s">
        <v>227</v>
      </c>
      <c r="F23" s="77" t="s">
        <v>228</v>
      </c>
      <c r="G23" s="24">
        <v>24</v>
      </c>
      <c r="H23" s="24">
        <v>23.76</v>
      </c>
    </row>
    <row r="24" s="56" customFormat="1" ht="18.95" customHeight="1" spans="1:8">
      <c r="A24" s="79" t="s">
        <v>239</v>
      </c>
      <c r="B24" s="80" t="s">
        <v>73</v>
      </c>
      <c r="C24" s="70" t="s">
        <v>73</v>
      </c>
      <c r="D24" s="70" t="s">
        <v>73</v>
      </c>
      <c r="E24" s="81" t="s">
        <v>234</v>
      </c>
      <c r="F24" s="80" t="s">
        <v>221</v>
      </c>
      <c r="G24" s="24">
        <v>116138.083114049</v>
      </c>
      <c r="H24" s="24">
        <v>117613.754365222</v>
      </c>
    </row>
    <row r="25" s="56" customFormat="1" ht="18.95" customHeight="1" spans="1:8">
      <c r="A25" s="79" t="s">
        <v>240</v>
      </c>
      <c r="B25" s="80" t="s">
        <v>203</v>
      </c>
      <c r="C25" s="24">
        <v>62803919.54</v>
      </c>
      <c r="D25" s="24">
        <v>58133919.54</v>
      </c>
      <c r="E25" s="81" t="s">
        <v>241</v>
      </c>
      <c r="F25" s="80" t="s">
        <v>221</v>
      </c>
      <c r="G25" s="24">
        <v>75000</v>
      </c>
      <c r="H25" s="24">
        <v>80100</v>
      </c>
    </row>
  </sheetData>
  <mergeCells count="1">
    <mergeCell ref="A2:H2"/>
  </mergeCells>
  <printOptions horizontalCentered="1"/>
  <pageMargins left="0.786805555555556" right="0.590277777777778" top="0.786805555555556" bottom="0.590277777777778" header="0.313888888888889" footer="0.313888888888889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2" sqref="A2:H2"/>
    </sheetView>
  </sheetViews>
  <sheetFormatPr defaultColWidth="9" defaultRowHeight="14.25" outlineLevelCol="7"/>
  <cols>
    <col min="1" max="1" width="30.875" style="7" customWidth="1"/>
    <col min="2" max="2" width="5.125" style="8" customWidth="1"/>
    <col min="3" max="4" width="13.625" style="7" customWidth="1"/>
    <col min="5" max="5" width="39.625" style="7" customWidth="1"/>
    <col min="6" max="6" width="5.125" style="8" customWidth="1"/>
    <col min="7" max="8" width="12.625" style="7" customWidth="1"/>
    <col min="9" max="16384" width="9" style="9"/>
  </cols>
  <sheetData>
    <row r="1" s="1" customFormat="1" ht="24.95" customHeight="1" spans="1:8">
      <c r="A1" s="10" t="s">
        <v>242</v>
      </c>
      <c r="B1" s="11"/>
      <c r="C1" s="10"/>
      <c r="D1" s="10"/>
      <c r="E1" s="10"/>
      <c r="F1" s="11"/>
      <c r="G1" s="10"/>
      <c r="H1" s="10"/>
    </row>
    <row r="2" s="2" customFormat="1" ht="36" customHeight="1" spans="1:8">
      <c r="A2" s="12" t="s">
        <v>243</v>
      </c>
      <c r="B2" s="12"/>
      <c r="C2" s="12"/>
      <c r="D2" s="12"/>
      <c r="E2" s="12"/>
      <c r="F2" s="12"/>
      <c r="G2" s="12"/>
      <c r="H2" s="12"/>
    </row>
    <row r="3" s="3" customFormat="1" ht="20.1" customHeight="1" spans="1:8">
      <c r="A3" s="13"/>
      <c r="B3" s="42"/>
      <c r="C3" s="13"/>
      <c r="D3" s="13"/>
      <c r="E3" s="43"/>
      <c r="F3" s="44"/>
      <c r="G3" s="43"/>
      <c r="H3" s="45" t="s">
        <v>244</v>
      </c>
    </row>
    <row r="4" s="4" customFormat="1" ht="26.1" customHeight="1" spans="1:8">
      <c r="A4" s="16" t="s">
        <v>16</v>
      </c>
      <c r="B4" s="17" t="s">
        <v>199</v>
      </c>
      <c r="C4" s="16" t="s">
        <v>200</v>
      </c>
      <c r="D4" s="46" t="s">
        <v>59</v>
      </c>
      <c r="E4" s="47" t="s">
        <v>16</v>
      </c>
      <c r="F4" s="48" t="s">
        <v>199</v>
      </c>
      <c r="G4" s="16" t="s">
        <v>200</v>
      </c>
      <c r="H4" s="46" t="s">
        <v>59</v>
      </c>
    </row>
    <row r="5" s="5" customFormat="1" ht="23.1" customHeight="1" spans="1:8">
      <c r="A5" s="20" t="s">
        <v>245</v>
      </c>
      <c r="B5" s="21" t="s">
        <v>73</v>
      </c>
      <c r="C5" s="49" t="s">
        <v>73</v>
      </c>
      <c r="D5" s="49" t="s">
        <v>73</v>
      </c>
      <c r="E5" s="27" t="s">
        <v>246</v>
      </c>
      <c r="F5" s="22" t="s">
        <v>203</v>
      </c>
      <c r="G5" s="24"/>
      <c r="H5" s="24"/>
    </row>
    <row r="6" s="5" customFormat="1" ht="23.1" customHeight="1" spans="1:8">
      <c r="A6" s="20" t="s">
        <v>204</v>
      </c>
      <c r="B6" s="21" t="s">
        <v>205</v>
      </c>
      <c r="C6" s="50">
        <v>99469</v>
      </c>
      <c r="D6" s="50">
        <v>100482</v>
      </c>
      <c r="E6" s="27" t="s">
        <v>247</v>
      </c>
      <c r="F6" s="22" t="s">
        <v>203</v>
      </c>
      <c r="G6" s="24"/>
      <c r="H6" s="24"/>
    </row>
    <row r="7" s="5" customFormat="1" ht="23.1" customHeight="1" spans="1:8">
      <c r="A7" s="51" t="s">
        <v>248</v>
      </c>
      <c r="B7" s="26" t="s">
        <v>205</v>
      </c>
      <c r="C7" s="50">
        <v>76991</v>
      </c>
      <c r="D7" s="50">
        <v>77540</v>
      </c>
      <c r="E7" s="27" t="s">
        <v>249</v>
      </c>
      <c r="F7" s="22" t="s">
        <v>203</v>
      </c>
      <c r="G7" s="24"/>
      <c r="H7" s="24"/>
    </row>
    <row r="8" s="5" customFormat="1" ht="23.1" customHeight="1" spans="1:8">
      <c r="A8" s="27" t="s">
        <v>250</v>
      </c>
      <c r="B8" s="49" t="s">
        <v>205</v>
      </c>
      <c r="C8" s="50">
        <v>22478</v>
      </c>
      <c r="D8" s="50">
        <v>22942</v>
      </c>
      <c r="E8" s="27" t="s">
        <v>251</v>
      </c>
      <c r="F8" s="22" t="s">
        <v>203</v>
      </c>
      <c r="G8" s="24"/>
      <c r="H8" s="24"/>
    </row>
    <row r="9" s="5" customFormat="1" ht="23.1" customHeight="1" spans="1:8">
      <c r="A9" s="27" t="s">
        <v>219</v>
      </c>
      <c r="B9" s="49" t="s">
        <v>205</v>
      </c>
      <c r="C9" s="50">
        <v>76445</v>
      </c>
      <c r="D9" s="50">
        <v>76980</v>
      </c>
      <c r="E9" s="52" t="s">
        <v>252</v>
      </c>
      <c r="F9" s="22" t="s">
        <v>203</v>
      </c>
      <c r="G9" s="24"/>
      <c r="H9" s="24"/>
    </row>
    <row r="10" s="5" customFormat="1" ht="23.1" customHeight="1" spans="1:8">
      <c r="A10" s="27" t="s">
        <v>224</v>
      </c>
      <c r="B10" s="49" t="s">
        <v>73</v>
      </c>
      <c r="C10" s="49" t="s">
        <v>73</v>
      </c>
      <c r="D10" s="49" t="s">
        <v>73</v>
      </c>
      <c r="E10" s="52" t="s">
        <v>253</v>
      </c>
      <c r="F10" s="22" t="s">
        <v>203</v>
      </c>
      <c r="G10" s="24"/>
      <c r="H10" s="24"/>
    </row>
    <row r="11" s="5" customFormat="1" ht="23.1" customHeight="1" spans="1:8">
      <c r="A11" s="27" t="s">
        <v>254</v>
      </c>
      <c r="B11" s="22" t="s">
        <v>203</v>
      </c>
      <c r="C11" s="50">
        <v>4580850759.73</v>
      </c>
      <c r="D11" s="50">
        <v>5038935835.7</v>
      </c>
      <c r="E11" s="27" t="s">
        <v>255</v>
      </c>
      <c r="F11" s="22" t="s">
        <v>73</v>
      </c>
      <c r="G11" s="53" t="s">
        <v>73</v>
      </c>
      <c r="H11" s="53" t="s">
        <v>73</v>
      </c>
    </row>
    <row r="12" s="5" customFormat="1" ht="23.1" customHeight="1" spans="1:8">
      <c r="A12" s="27" t="s">
        <v>256</v>
      </c>
      <c r="B12" s="22" t="s">
        <v>203</v>
      </c>
      <c r="C12" s="50">
        <v>4657290737.35</v>
      </c>
      <c r="D12" s="50">
        <v>5123019811.09</v>
      </c>
      <c r="E12" s="27" t="s">
        <v>257</v>
      </c>
      <c r="F12" s="49" t="s">
        <v>205</v>
      </c>
      <c r="G12" s="50">
        <v>689534</v>
      </c>
      <c r="H12" s="50">
        <v>700126</v>
      </c>
    </row>
    <row r="13" s="5" customFormat="1" ht="23.1" customHeight="1" spans="1:8">
      <c r="A13" s="27" t="s">
        <v>227</v>
      </c>
      <c r="B13" s="22" t="s">
        <v>228</v>
      </c>
      <c r="C13" s="54">
        <v>0.105</v>
      </c>
      <c r="D13" s="54">
        <v>0.105</v>
      </c>
      <c r="E13" s="27" t="s">
        <v>258</v>
      </c>
      <c r="F13" s="55" t="s">
        <v>221</v>
      </c>
      <c r="G13" s="50">
        <f>G14+G15</f>
        <v>990</v>
      </c>
      <c r="H13" s="50">
        <f>H14+H15</f>
        <v>1050</v>
      </c>
    </row>
    <row r="14" s="5" customFormat="1" ht="23.1" customHeight="1" spans="1:8">
      <c r="A14" s="27" t="s">
        <v>230</v>
      </c>
      <c r="B14" s="22" t="s">
        <v>228</v>
      </c>
      <c r="C14" s="54">
        <v>0.085</v>
      </c>
      <c r="D14" s="54">
        <v>0.085</v>
      </c>
      <c r="E14" s="27" t="s">
        <v>259</v>
      </c>
      <c r="F14" s="55" t="s">
        <v>221</v>
      </c>
      <c r="G14" s="50">
        <v>350</v>
      </c>
      <c r="H14" s="50">
        <v>380</v>
      </c>
    </row>
    <row r="15" s="5" customFormat="1" ht="23.1" customHeight="1" spans="1:8">
      <c r="A15" s="27" t="s">
        <v>260</v>
      </c>
      <c r="B15" s="22" t="s">
        <v>228</v>
      </c>
      <c r="C15" s="54">
        <v>0.02</v>
      </c>
      <c r="D15" s="54">
        <v>0.02</v>
      </c>
      <c r="E15" s="27" t="s">
        <v>261</v>
      </c>
      <c r="F15" s="55" t="s">
        <v>221</v>
      </c>
      <c r="G15" s="50">
        <v>640</v>
      </c>
      <c r="H15" s="50">
        <v>670</v>
      </c>
    </row>
    <row r="16" s="5" customFormat="1" ht="23.1" customHeight="1" spans="1:8">
      <c r="A16" s="27" t="s">
        <v>234</v>
      </c>
      <c r="B16" s="22" t="s">
        <v>221</v>
      </c>
      <c r="C16" s="50">
        <f>IF(C9=0,0,C12/C9)</f>
        <v>60923.4186323501</v>
      </c>
      <c r="D16" s="50">
        <f>IF(D9=0,0,D12/D9)</f>
        <v>66550.0105363731</v>
      </c>
      <c r="E16" s="27" t="s">
        <v>262</v>
      </c>
      <c r="F16" s="22" t="s">
        <v>73</v>
      </c>
      <c r="G16" s="53" t="s">
        <v>73</v>
      </c>
      <c r="H16" s="53" t="s">
        <v>73</v>
      </c>
    </row>
    <row r="17" s="5" customFormat="1" ht="23.1" customHeight="1" spans="1:8">
      <c r="A17" s="27" t="s">
        <v>236</v>
      </c>
      <c r="B17" s="22" t="s">
        <v>73</v>
      </c>
      <c r="C17" s="49" t="s">
        <v>73</v>
      </c>
      <c r="D17" s="49" t="s">
        <v>73</v>
      </c>
      <c r="E17" s="27" t="s">
        <v>263</v>
      </c>
      <c r="F17" s="49" t="s">
        <v>205</v>
      </c>
      <c r="G17" s="50">
        <v>689534</v>
      </c>
      <c r="H17" s="50">
        <v>700126</v>
      </c>
    </row>
    <row r="18" s="5" customFormat="1" ht="23.1" customHeight="1" spans="1:8">
      <c r="A18" s="27" t="s">
        <v>264</v>
      </c>
      <c r="B18" s="22" t="s">
        <v>203</v>
      </c>
      <c r="C18" s="50">
        <v>482035611.2</v>
      </c>
      <c r="D18" s="50">
        <v>530239172.31</v>
      </c>
      <c r="E18" s="27" t="s">
        <v>265</v>
      </c>
      <c r="F18" s="22" t="s">
        <v>221</v>
      </c>
      <c r="G18" s="50">
        <v>93</v>
      </c>
      <c r="H18" s="50">
        <v>93</v>
      </c>
    </row>
    <row r="19" s="5" customFormat="1" ht="23.1" customHeight="1" spans="1:8">
      <c r="A19" s="27" t="s">
        <v>239</v>
      </c>
      <c r="B19" s="22" t="s">
        <v>73</v>
      </c>
      <c r="C19" s="49" t="s">
        <v>73</v>
      </c>
      <c r="D19" s="49" t="s">
        <v>73</v>
      </c>
      <c r="E19" s="27" t="s">
        <v>266</v>
      </c>
      <c r="F19" s="22" t="s">
        <v>221</v>
      </c>
      <c r="G19" s="50">
        <v>93</v>
      </c>
      <c r="H19" s="50">
        <v>93</v>
      </c>
    </row>
  </sheetData>
  <mergeCells count="1">
    <mergeCell ref="A2:H2"/>
  </mergeCells>
  <printOptions horizontalCentered="1"/>
  <pageMargins left="0.786805555555556" right="0.590277777777778" top="0.984027777777778" bottom="0.590277777777778" header="0.313888888888889" footer="0.313888888888889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K5" sqref="K5"/>
    </sheetView>
  </sheetViews>
  <sheetFormatPr defaultColWidth="9" defaultRowHeight="14.25" outlineLevelCol="7"/>
  <cols>
    <col min="1" max="1" width="33.625" style="7" customWidth="1"/>
    <col min="2" max="2" width="5.125" style="8" customWidth="1"/>
    <col min="3" max="4" width="12.625" style="7" customWidth="1"/>
    <col min="5" max="5" width="39.625" style="7" customWidth="1"/>
    <col min="6" max="6" width="5.125" style="8" customWidth="1"/>
    <col min="7" max="8" width="12.625" style="7" customWidth="1"/>
    <col min="9" max="16384" width="9" style="9"/>
  </cols>
  <sheetData>
    <row r="1" s="1" customFormat="1" ht="18.75" spans="1:8">
      <c r="A1" s="10" t="s">
        <v>267</v>
      </c>
      <c r="B1" s="11"/>
      <c r="C1" s="10"/>
      <c r="D1" s="10"/>
      <c r="E1" s="10"/>
      <c r="F1" s="11"/>
      <c r="G1" s="10"/>
      <c r="H1" s="10"/>
    </row>
    <row r="2" s="2" customFormat="1" ht="45" customHeight="1" spans="1:8">
      <c r="A2" s="12" t="s">
        <v>268</v>
      </c>
      <c r="B2" s="12"/>
      <c r="C2" s="12"/>
      <c r="D2" s="12"/>
      <c r="E2" s="12"/>
      <c r="F2" s="12"/>
      <c r="G2" s="12"/>
      <c r="H2" s="12"/>
    </row>
    <row r="3" s="3" customFormat="1" ht="20.1" customHeight="1" spans="1:8">
      <c r="A3" s="13"/>
      <c r="B3" s="14"/>
      <c r="C3" s="13"/>
      <c r="D3" s="13"/>
      <c r="E3" s="13"/>
      <c r="F3" s="14"/>
      <c r="G3" s="13"/>
      <c r="H3" s="15" t="s">
        <v>269</v>
      </c>
    </row>
    <row r="4" s="4" customFormat="1" ht="30" customHeight="1" spans="1:8">
      <c r="A4" s="16" t="s">
        <v>16</v>
      </c>
      <c r="B4" s="17" t="s">
        <v>199</v>
      </c>
      <c r="C4" s="16" t="s">
        <v>200</v>
      </c>
      <c r="D4" s="16" t="s">
        <v>59</v>
      </c>
      <c r="E4" s="18" t="s">
        <v>16</v>
      </c>
      <c r="F4" s="19" t="s">
        <v>199</v>
      </c>
      <c r="G4" s="16" t="s">
        <v>200</v>
      </c>
      <c r="H4" s="16" t="s">
        <v>59</v>
      </c>
    </row>
    <row r="5" s="5" customFormat="1" ht="30" customHeight="1" spans="1:8">
      <c r="A5" s="20" t="s">
        <v>270</v>
      </c>
      <c r="B5" s="21" t="s">
        <v>73</v>
      </c>
      <c r="C5" s="22" t="s">
        <v>73</v>
      </c>
      <c r="D5" s="22" t="s">
        <v>73</v>
      </c>
      <c r="E5" s="23" t="s">
        <v>271</v>
      </c>
      <c r="F5" s="22" t="s">
        <v>205</v>
      </c>
      <c r="G5" s="24">
        <v>31200</v>
      </c>
      <c r="H5" s="24">
        <v>31200</v>
      </c>
    </row>
    <row r="6" s="5" customFormat="1" ht="30" customHeight="1" spans="1:8">
      <c r="A6" s="25" t="s">
        <v>204</v>
      </c>
      <c r="B6" s="26" t="s">
        <v>205</v>
      </c>
      <c r="C6" s="24">
        <v>61400</v>
      </c>
      <c r="D6" s="24">
        <v>63449</v>
      </c>
      <c r="E6" s="27" t="s">
        <v>272</v>
      </c>
      <c r="F6" s="22" t="s">
        <v>203</v>
      </c>
      <c r="G6" s="24">
        <v>490</v>
      </c>
      <c r="H6" s="24">
        <v>490</v>
      </c>
    </row>
    <row r="7" s="5" customFormat="1" ht="30" customHeight="1" spans="1:8">
      <c r="A7" s="28" t="s">
        <v>273</v>
      </c>
      <c r="B7" s="29" t="s">
        <v>205</v>
      </c>
      <c r="C7" s="24"/>
      <c r="D7" s="24"/>
      <c r="E7" s="30" t="s">
        <v>274</v>
      </c>
      <c r="F7" s="22" t="s">
        <v>73</v>
      </c>
      <c r="G7" s="22" t="s">
        <v>73</v>
      </c>
      <c r="H7" s="22" t="s">
        <v>73</v>
      </c>
    </row>
    <row r="8" s="5" customFormat="1" ht="30" customHeight="1" spans="1:8">
      <c r="A8" s="31" t="s">
        <v>275</v>
      </c>
      <c r="B8" s="29" t="s">
        <v>205</v>
      </c>
      <c r="C8" s="24">
        <v>60200</v>
      </c>
      <c r="D8" s="24">
        <v>61000</v>
      </c>
      <c r="E8" s="27" t="s">
        <v>204</v>
      </c>
      <c r="F8" s="22" t="s">
        <v>205</v>
      </c>
      <c r="G8" s="24">
        <v>72193</v>
      </c>
      <c r="H8" s="24">
        <v>72337</v>
      </c>
    </row>
    <row r="9" s="5" customFormat="1" ht="30" customHeight="1" spans="1:8">
      <c r="A9" s="31" t="s">
        <v>224</v>
      </c>
      <c r="B9" s="29" t="s">
        <v>73</v>
      </c>
      <c r="C9" s="22" t="s">
        <v>73</v>
      </c>
      <c r="D9" s="22" t="s">
        <v>73</v>
      </c>
      <c r="E9" s="27" t="s">
        <v>219</v>
      </c>
      <c r="F9" s="22" t="s">
        <v>205</v>
      </c>
      <c r="G9" s="24">
        <v>71505</v>
      </c>
      <c r="H9" s="24">
        <v>71648</v>
      </c>
    </row>
    <row r="10" s="5" customFormat="1" ht="30" customHeight="1" spans="1:8">
      <c r="A10" s="31" t="s">
        <v>254</v>
      </c>
      <c r="B10" s="29" t="s">
        <v>203</v>
      </c>
      <c r="C10" s="24">
        <v>3200000000</v>
      </c>
      <c r="D10" s="24">
        <v>3405000000</v>
      </c>
      <c r="E10" s="27" t="s">
        <v>224</v>
      </c>
      <c r="F10" s="22" t="s">
        <v>203</v>
      </c>
      <c r="G10" s="24">
        <v>3768157894.73</v>
      </c>
      <c r="H10" s="24">
        <v>3964478722.56</v>
      </c>
    </row>
    <row r="11" s="5" customFormat="1" ht="30" customHeight="1" spans="1:8">
      <c r="A11" s="31" t="s">
        <v>256</v>
      </c>
      <c r="B11" s="29" t="s">
        <v>203</v>
      </c>
      <c r="C11" s="24">
        <v>3200000000</v>
      </c>
      <c r="D11" s="24">
        <v>3405000000</v>
      </c>
      <c r="E11" s="27" t="s">
        <v>227</v>
      </c>
      <c r="F11" s="22" t="s">
        <v>228</v>
      </c>
      <c r="G11" s="32">
        <v>0.76</v>
      </c>
      <c r="H11" s="32">
        <v>0.759999992648315</v>
      </c>
    </row>
    <row r="12" s="5" customFormat="1" ht="30" customHeight="1" spans="1:8">
      <c r="A12" s="31" t="s">
        <v>227</v>
      </c>
      <c r="B12" s="29" t="s">
        <v>228</v>
      </c>
      <c r="C12" s="32">
        <v>1</v>
      </c>
      <c r="D12" s="32">
        <v>1</v>
      </c>
      <c r="E12" s="27" t="s">
        <v>234</v>
      </c>
      <c r="F12" s="22" t="s">
        <v>221</v>
      </c>
      <c r="G12" s="24">
        <f>IF(G9=0,0,G10/G9)</f>
        <v>52697.8238546955</v>
      </c>
      <c r="H12" s="24">
        <f>IF(H9=0,0,H10/H9)</f>
        <v>55332.72</v>
      </c>
    </row>
    <row r="13" s="5" customFormat="1" ht="30" customHeight="1" spans="1:8">
      <c r="A13" s="31" t="s">
        <v>234</v>
      </c>
      <c r="B13" s="29" t="s">
        <v>221</v>
      </c>
      <c r="C13" s="24">
        <v>53156.15</v>
      </c>
      <c r="D13" s="24">
        <v>55819.67</v>
      </c>
      <c r="E13" s="27" t="s">
        <v>276</v>
      </c>
      <c r="F13" s="22" t="s">
        <v>203</v>
      </c>
      <c r="G13" s="24">
        <v>29468834.94</v>
      </c>
      <c r="H13" s="24">
        <v>30960872.94</v>
      </c>
    </row>
    <row r="14" s="5" customFormat="1" ht="30" customHeight="1" spans="1:8">
      <c r="A14" s="31" t="s">
        <v>277</v>
      </c>
      <c r="B14" s="29" t="s">
        <v>278</v>
      </c>
      <c r="C14" s="24">
        <v>10145</v>
      </c>
      <c r="D14" s="24">
        <v>10897</v>
      </c>
      <c r="E14" s="33" t="s">
        <v>279</v>
      </c>
      <c r="F14" s="22" t="s">
        <v>203</v>
      </c>
      <c r="G14" s="24">
        <v>28638000</v>
      </c>
      <c r="H14" s="24">
        <v>30130038</v>
      </c>
    </row>
    <row r="15" s="5" customFormat="1" ht="30" customHeight="1" spans="1:8">
      <c r="A15" s="31" t="s">
        <v>280</v>
      </c>
      <c r="B15" s="29" t="s">
        <v>278</v>
      </c>
      <c r="C15" s="24">
        <v>9989</v>
      </c>
      <c r="D15" s="24">
        <v>10897</v>
      </c>
      <c r="E15" s="34" t="s">
        <v>281</v>
      </c>
      <c r="F15" s="22" t="s">
        <v>205</v>
      </c>
      <c r="G15" s="35">
        <v>1409</v>
      </c>
      <c r="H15" s="35">
        <v>1419</v>
      </c>
    </row>
    <row r="16" s="6" customFormat="1" ht="28.5" customHeight="1" spans="1:8">
      <c r="A16" s="36"/>
      <c r="B16" s="37"/>
      <c r="C16" s="38"/>
      <c r="D16" s="38"/>
      <c r="E16" s="36"/>
      <c r="F16" s="37"/>
      <c r="G16" s="38"/>
      <c r="H16" s="38"/>
    </row>
    <row r="17" s="6" customFormat="1" ht="16.5" spans="1:8">
      <c r="A17" s="39"/>
      <c r="B17" s="40"/>
      <c r="C17" s="41"/>
      <c r="D17" s="41"/>
      <c r="E17" s="39"/>
      <c r="F17" s="40"/>
      <c r="G17" s="41"/>
      <c r="H17" s="41"/>
    </row>
    <row r="18" s="6" customFormat="1" ht="16.5" spans="1:8">
      <c r="A18" s="39"/>
      <c r="B18" s="40"/>
      <c r="C18" s="41"/>
      <c r="D18" s="41"/>
      <c r="E18" s="39"/>
      <c r="F18" s="40"/>
      <c r="G18" s="41"/>
      <c r="H18" s="41"/>
    </row>
    <row r="19" s="6" customFormat="1" ht="16.5" spans="1:8">
      <c r="A19" s="39"/>
      <c r="B19" s="40"/>
      <c r="C19" s="41"/>
      <c r="D19" s="41"/>
      <c r="E19" s="39"/>
      <c r="F19" s="40"/>
      <c r="G19" s="41"/>
      <c r="H19" s="41"/>
    </row>
    <row r="20" s="6" customFormat="1" ht="16.5" spans="1:8">
      <c r="A20" s="39"/>
      <c r="B20" s="40"/>
      <c r="C20" s="41"/>
      <c r="D20" s="41"/>
      <c r="E20" s="39"/>
      <c r="F20" s="40"/>
      <c r="G20" s="41"/>
      <c r="H20" s="41"/>
    </row>
    <row r="21" s="6" customFormat="1" ht="16.5" spans="1:8">
      <c r="A21" s="39"/>
      <c r="B21" s="40"/>
      <c r="C21" s="41"/>
      <c r="D21" s="41"/>
      <c r="E21" s="39"/>
      <c r="F21" s="40"/>
      <c r="G21" s="41"/>
      <c r="H21" s="41"/>
    </row>
    <row r="22" s="6" customFormat="1" ht="16.5" spans="1:8">
      <c r="A22" s="39"/>
      <c r="B22" s="40"/>
      <c r="C22" s="41"/>
      <c r="D22" s="41"/>
      <c r="E22" s="39"/>
      <c r="F22" s="40"/>
      <c r="G22" s="41"/>
      <c r="H22" s="41"/>
    </row>
    <row r="23" ht="16.5" spans="3:8">
      <c r="C23" s="41"/>
      <c r="D23" s="41"/>
      <c r="G23" s="41"/>
      <c r="H23" s="41"/>
    </row>
    <row r="24" ht="16.5" spans="3:8">
      <c r="C24" s="41"/>
      <c r="D24" s="41"/>
      <c r="G24" s="41"/>
      <c r="H24" s="41"/>
    </row>
    <row r="25" ht="16.5" spans="3:8">
      <c r="C25" s="41"/>
      <c r="D25" s="41"/>
      <c r="G25" s="41"/>
      <c r="H25" s="41"/>
    </row>
  </sheetData>
  <mergeCells count="1">
    <mergeCell ref="A2:H2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H11" sqref="H11"/>
    </sheetView>
  </sheetViews>
  <sheetFormatPr defaultColWidth="9" defaultRowHeight="13.5"/>
  <cols>
    <col min="1" max="1" width="27.625" style="39" customWidth="1"/>
    <col min="2" max="2" width="11.625" style="39" customWidth="1"/>
    <col min="3" max="4" width="13.125" style="39" customWidth="1"/>
    <col min="5" max="5" width="15.125" style="39" customWidth="1"/>
    <col min="6" max="6" width="17.625" style="39" customWidth="1"/>
    <col min="7" max="7" width="13.125" style="39" customWidth="1"/>
    <col min="8" max="9" width="9.625" style="39" customWidth="1"/>
    <col min="10" max="11" width="10.5" style="9" customWidth="1"/>
    <col min="12" max="16384" width="9" style="9"/>
  </cols>
  <sheetData>
    <row r="1" s="1" customFormat="1" ht="24.95" customHeight="1" spans="1:9">
      <c r="A1" s="10" t="s">
        <v>13</v>
      </c>
      <c r="B1" s="10"/>
      <c r="C1" s="10"/>
      <c r="D1" s="10"/>
      <c r="E1" s="10"/>
      <c r="F1" s="10"/>
      <c r="G1" s="10"/>
      <c r="H1" s="10"/>
      <c r="I1" s="10"/>
    </row>
    <row r="2" s="2" customFormat="1" ht="36" customHeight="1" spans="1:9">
      <c r="A2" s="12" t="s">
        <v>14</v>
      </c>
      <c r="B2" s="12"/>
      <c r="C2" s="12"/>
      <c r="D2" s="12"/>
      <c r="E2" s="12"/>
      <c r="F2" s="12"/>
      <c r="G2" s="12"/>
      <c r="H2" s="12"/>
      <c r="I2" s="12"/>
    </row>
    <row r="3" s="192" customFormat="1" ht="15" spans="1:9">
      <c r="A3" s="220"/>
      <c r="B3" s="195"/>
      <c r="C3" s="195"/>
      <c r="D3" s="220"/>
      <c r="E3" s="221"/>
      <c r="F3" s="195"/>
      <c r="G3" s="195"/>
      <c r="H3" s="222"/>
      <c r="I3" s="222" t="s">
        <v>15</v>
      </c>
    </row>
    <row r="4" s="219" customFormat="1" ht="30" customHeight="1" spans="1:9">
      <c r="A4" s="223" t="s">
        <v>16</v>
      </c>
      <c r="B4" s="208" t="s">
        <v>17</v>
      </c>
      <c r="C4" s="208" t="s">
        <v>18</v>
      </c>
      <c r="D4" s="208" t="s">
        <v>19</v>
      </c>
      <c r="E4" s="208" t="s">
        <v>20</v>
      </c>
      <c r="F4" s="208" t="s">
        <v>21</v>
      </c>
      <c r="G4" s="208" t="s">
        <v>22</v>
      </c>
      <c r="H4" s="208" t="s">
        <v>23</v>
      </c>
      <c r="I4" s="208" t="s">
        <v>24</v>
      </c>
    </row>
    <row r="5" s="204" customFormat="1" ht="21.95" customHeight="1" spans="1:9">
      <c r="A5" s="224" t="s">
        <v>25</v>
      </c>
      <c r="B5" s="210">
        <f t="shared" ref="B5:B12" si="0">C5+D5+E5+F5+G5+H5+I5</f>
        <v>246431</v>
      </c>
      <c r="C5" s="210">
        <v>57899</v>
      </c>
      <c r="D5" s="210">
        <v>123228</v>
      </c>
      <c r="E5" s="210">
        <v>-83624</v>
      </c>
      <c r="F5" s="210">
        <v>88172</v>
      </c>
      <c r="G5" s="210">
        <v>58075</v>
      </c>
      <c r="H5" s="210">
        <v>-2130</v>
      </c>
      <c r="I5" s="210">
        <v>4811</v>
      </c>
    </row>
    <row r="6" s="6" customFormat="1" ht="21.95" customHeight="1" spans="1:11">
      <c r="A6" s="225" t="s">
        <v>26</v>
      </c>
      <c r="B6" s="212">
        <f t="shared" si="0"/>
        <v>347076</v>
      </c>
      <c r="C6" s="212">
        <f t="shared" ref="C6:I6" si="1">SUM(C7:C13)</f>
        <v>88573</v>
      </c>
      <c r="D6" s="212">
        <f t="shared" si="1"/>
        <v>41706</v>
      </c>
      <c r="E6" s="212">
        <f t="shared" si="1"/>
        <v>86385</v>
      </c>
      <c r="F6" s="212">
        <f t="shared" si="1"/>
        <v>49633</v>
      </c>
      <c r="G6" s="212">
        <f t="shared" si="1"/>
        <v>69644</v>
      </c>
      <c r="H6" s="212">
        <f t="shared" si="1"/>
        <v>7788</v>
      </c>
      <c r="I6" s="212">
        <f t="shared" si="1"/>
        <v>3347</v>
      </c>
      <c r="K6" s="204"/>
    </row>
    <row r="7" s="6" customFormat="1" ht="21.95" customHeight="1" spans="1:11">
      <c r="A7" s="226" t="s">
        <v>27</v>
      </c>
      <c r="B7" s="212">
        <f t="shared" si="0"/>
        <v>226737</v>
      </c>
      <c r="C7" s="212">
        <v>84815</v>
      </c>
      <c r="D7" s="212">
        <v>18558</v>
      </c>
      <c r="E7" s="212">
        <v>44879</v>
      </c>
      <c r="F7" s="212">
        <v>48204</v>
      </c>
      <c r="G7" s="212">
        <v>24134</v>
      </c>
      <c r="H7" s="212">
        <v>2947</v>
      </c>
      <c r="I7" s="212">
        <v>3200</v>
      </c>
      <c r="K7" s="204"/>
    </row>
    <row r="8" s="6" customFormat="1" ht="21.95" customHeight="1" spans="1:11">
      <c r="A8" s="226" t="s">
        <v>28</v>
      </c>
      <c r="B8" s="212">
        <f t="shared" si="0"/>
        <v>109021</v>
      </c>
      <c r="C8" s="212"/>
      <c r="D8" s="212">
        <v>21682</v>
      </c>
      <c r="E8" s="212">
        <v>40219</v>
      </c>
      <c r="F8" s="212">
        <v>31</v>
      </c>
      <c r="G8" s="212">
        <v>44760</v>
      </c>
      <c r="H8" s="215">
        <v>2329</v>
      </c>
      <c r="I8" s="212"/>
      <c r="K8" s="204"/>
    </row>
    <row r="9" s="6" customFormat="1" ht="21.95" customHeight="1" spans="1:11">
      <c r="A9" s="227" t="s">
        <v>29</v>
      </c>
      <c r="B9" s="212">
        <f t="shared" si="0"/>
        <v>3990</v>
      </c>
      <c r="C9" s="212">
        <v>463</v>
      </c>
      <c r="D9" s="212">
        <v>1400</v>
      </c>
      <c r="E9" s="212">
        <v>70</v>
      </c>
      <c r="F9" s="212">
        <v>1266</v>
      </c>
      <c r="G9" s="212">
        <v>750</v>
      </c>
      <c r="H9" s="215">
        <v>1</v>
      </c>
      <c r="I9" s="212">
        <v>40</v>
      </c>
      <c r="K9" s="204"/>
    </row>
    <row r="10" s="6" customFormat="1" ht="21.95" customHeight="1" spans="1:11">
      <c r="A10" s="227" t="s">
        <v>30</v>
      </c>
      <c r="B10" s="212">
        <f t="shared" si="0"/>
        <v>516</v>
      </c>
      <c r="C10" s="212">
        <v>346</v>
      </c>
      <c r="D10" s="212">
        <v>52</v>
      </c>
      <c r="E10" s="212">
        <v>17</v>
      </c>
      <c r="F10" s="212"/>
      <c r="G10" s="212"/>
      <c r="H10" s="215">
        <v>11</v>
      </c>
      <c r="I10" s="212">
        <v>90</v>
      </c>
      <c r="K10" s="204"/>
    </row>
    <row r="11" s="6" customFormat="1" ht="21.95" customHeight="1" spans="1:11">
      <c r="A11" s="227" t="s">
        <v>31</v>
      </c>
      <c r="B11" s="212">
        <f t="shared" si="0"/>
        <v>4312</v>
      </c>
      <c r="C11" s="212">
        <v>2949</v>
      </c>
      <c r="D11" s="212">
        <v>14</v>
      </c>
      <c r="E11" s="212">
        <v>1200</v>
      </c>
      <c r="F11" s="212">
        <v>132</v>
      </c>
      <c r="G11" s="212"/>
      <c r="H11" s="215"/>
      <c r="I11" s="212">
        <v>17</v>
      </c>
      <c r="K11" s="204"/>
    </row>
    <row r="12" s="6" customFormat="1" ht="21.95" customHeight="1" spans="1:11">
      <c r="A12" s="226" t="s">
        <v>32</v>
      </c>
      <c r="B12" s="212">
        <f t="shared" si="0"/>
        <v>2500</v>
      </c>
      <c r="C12" s="212"/>
      <c r="D12" s="212"/>
      <c r="E12" s="212"/>
      <c r="F12" s="212"/>
      <c r="G12" s="212"/>
      <c r="H12" s="215">
        <v>2500</v>
      </c>
      <c r="I12" s="212"/>
      <c r="K12" s="204"/>
    </row>
    <row r="13" s="6" customFormat="1" ht="21.95" customHeight="1" spans="1:11">
      <c r="A13" s="226" t="s">
        <v>33</v>
      </c>
      <c r="B13" s="212"/>
      <c r="C13" s="212"/>
      <c r="D13" s="212"/>
      <c r="E13" s="212"/>
      <c r="F13" s="212"/>
      <c r="G13" s="212"/>
      <c r="H13" s="215"/>
      <c r="I13" s="212"/>
      <c r="K13" s="204"/>
    </row>
    <row r="14" s="6" customFormat="1" ht="21.95" customHeight="1" spans="1:11">
      <c r="A14" s="226" t="s">
        <v>34</v>
      </c>
      <c r="B14" s="212">
        <f t="shared" ref="B14:B22" si="2">C14+D14+E14+F14+G14+H14+I14</f>
        <v>334369</v>
      </c>
      <c r="C14" s="212">
        <f t="shared" ref="C14:I14" si="3">SUM(C15:C18)</f>
        <v>107419</v>
      </c>
      <c r="D14" s="212">
        <f t="shared" si="3"/>
        <v>34036</v>
      </c>
      <c r="E14" s="212">
        <f t="shared" si="3"/>
        <v>71600</v>
      </c>
      <c r="F14" s="212">
        <f t="shared" si="3"/>
        <v>44135</v>
      </c>
      <c r="G14" s="212">
        <f t="shared" si="3"/>
        <v>68742</v>
      </c>
      <c r="H14" s="215">
        <f t="shared" si="3"/>
        <v>5658</v>
      </c>
      <c r="I14" s="212">
        <f t="shared" si="3"/>
        <v>2779</v>
      </c>
      <c r="K14" s="204"/>
    </row>
    <row r="15" s="6" customFormat="1" ht="21.95" customHeight="1" spans="1:11">
      <c r="A15" s="226" t="s">
        <v>35</v>
      </c>
      <c r="B15" s="212">
        <f t="shared" si="2"/>
        <v>323451</v>
      </c>
      <c r="C15" s="212">
        <v>105650</v>
      </c>
      <c r="D15" s="212">
        <v>34020</v>
      </c>
      <c r="E15" s="212">
        <v>70120</v>
      </c>
      <c r="F15" s="212">
        <v>43903</v>
      </c>
      <c r="G15" s="212">
        <v>62294</v>
      </c>
      <c r="H15" s="215">
        <v>5509</v>
      </c>
      <c r="I15" s="212">
        <v>1955</v>
      </c>
      <c r="K15" s="204"/>
    </row>
    <row r="16" s="6" customFormat="1" ht="21.95" customHeight="1" spans="1:11">
      <c r="A16" s="225" t="s">
        <v>36</v>
      </c>
      <c r="B16" s="212">
        <f t="shared" si="2"/>
        <v>2453</v>
      </c>
      <c r="C16" s="212">
        <v>1123</v>
      </c>
      <c r="D16" s="212">
        <v>16</v>
      </c>
      <c r="E16" s="212">
        <v>1200</v>
      </c>
      <c r="F16" s="212">
        <v>108</v>
      </c>
      <c r="G16" s="212"/>
      <c r="H16" s="212"/>
      <c r="I16" s="212">
        <v>6</v>
      </c>
      <c r="K16" s="204"/>
    </row>
    <row r="17" s="6" customFormat="1" ht="21.95" customHeight="1" spans="1:11">
      <c r="A17" s="225" t="s">
        <v>37</v>
      </c>
      <c r="B17" s="212">
        <f t="shared" si="2"/>
        <v>149</v>
      </c>
      <c r="C17" s="212"/>
      <c r="D17" s="212"/>
      <c r="E17" s="212"/>
      <c r="F17" s="212"/>
      <c r="G17" s="212"/>
      <c r="H17" s="212">
        <v>149</v>
      </c>
      <c r="I17" s="212"/>
      <c r="K17" s="204"/>
    </row>
    <row r="18" s="6" customFormat="1" ht="21.95" customHeight="1" spans="1:11">
      <c r="A18" s="225" t="s">
        <v>38</v>
      </c>
      <c r="B18" s="212">
        <f t="shared" si="2"/>
        <v>8316</v>
      </c>
      <c r="C18" s="212">
        <v>646</v>
      </c>
      <c r="D18" s="212"/>
      <c r="E18" s="212">
        <v>280</v>
      </c>
      <c r="F18" s="212">
        <v>124</v>
      </c>
      <c r="G18" s="212">
        <v>6448</v>
      </c>
      <c r="H18" s="212"/>
      <c r="I18" s="212">
        <v>818</v>
      </c>
      <c r="K18" s="204"/>
    </row>
    <row r="19" s="6" customFormat="1" ht="21.95" customHeight="1" spans="1:11">
      <c r="A19" s="225" t="s">
        <v>39</v>
      </c>
      <c r="B19" s="212">
        <f t="shared" si="2"/>
        <v>12707</v>
      </c>
      <c r="C19" s="212">
        <f t="shared" ref="C19:I19" si="4">C6-C14</f>
        <v>-18846</v>
      </c>
      <c r="D19" s="212">
        <f t="shared" si="4"/>
        <v>7670</v>
      </c>
      <c r="E19" s="212">
        <f t="shared" si="4"/>
        <v>14785</v>
      </c>
      <c r="F19" s="212">
        <f t="shared" si="4"/>
        <v>5498</v>
      </c>
      <c r="G19" s="212">
        <f t="shared" si="4"/>
        <v>902</v>
      </c>
      <c r="H19" s="212">
        <f t="shared" si="4"/>
        <v>2130</v>
      </c>
      <c r="I19" s="212">
        <f t="shared" si="4"/>
        <v>568</v>
      </c>
      <c r="J19" s="229"/>
      <c r="K19" s="204"/>
    </row>
    <row r="20" s="204" customFormat="1" ht="21.95" customHeight="1" spans="1:9">
      <c r="A20" s="228" t="s">
        <v>40</v>
      </c>
      <c r="B20" s="210">
        <f t="shared" si="2"/>
        <v>259138</v>
      </c>
      <c r="C20" s="210">
        <f t="shared" ref="C20:I20" si="5">C5+C19</f>
        <v>39053</v>
      </c>
      <c r="D20" s="210">
        <f t="shared" si="5"/>
        <v>130898</v>
      </c>
      <c r="E20" s="210">
        <f t="shared" si="5"/>
        <v>-68839</v>
      </c>
      <c r="F20" s="210">
        <f t="shared" si="5"/>
        <v>93670</v>
      </c>
      <c r="G20" s="210">
        <f t="shared" si="5"/>
        <v>58977</v>
      </c>
      <c r="H20" s="210">
        <f t="shared" si="5"/>
        <v>0</v>
      </c>
      <c r="I20" s="210">
        <f t="shared" si="5"/>
        <v>5379</v>
      </c>
    </row>
  </sheetData>
  <mergeCells count="2">
    <mergeCell ref="A2:I2"/>
    <mergeCell ref="D3:E3"/>
  </mergeCells>
  <printOptions horizontalCentered="1"/>
  <pageMargins left="0.786805555555556" right="0.590277777777778" top="0.984027777777778" bottom="0.786805555555556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G17" sqref="G17"/>
    </sheetView>
  </sheetViews>
  <sheetFormatPr defaultColWidth="9" defaultRowHeight="14.25"/>
  <cols>
    <col min="1" max="1" width="28.125" style="7" customWidth="1"/>
    <col min="2" max="2" width="11.625" style="7" customWidth="1"/>
    <col min="3" max="4" width="13.625" style="7" customWidth="1"/>
    <col min="5" max="5" width="15.625" style="7" customWidth="1"/>
    <col min="6" max="6" width="17.625" style="7" customWidth="1"/>
    <col min="7" max="7" width="13.625" style="7" customWidth="1"/>
    <col min="8" max="9" width="9.625" style="7" customWidth="1"/>
    <col min="10" max="16384" width="9" style="9"/>
  </cols>
  <sheetData>
    <row r="1" s="1" customFormat="1" ht="24" customHeight="1" spans="1:9">
      <c r="A1" s="10" t="s">
        <v>41</v>
      </c>
      <c r="B1" s="10"/>
      <c r="C1" s="10"/>
      <c r="D1" s="10"/>
      <c r="E1" s="10"/>
      <c r="F1" s="10"/>
      <c r="G1" s="10"/>
      <c r="H1" s="10"/>
      <c r="I1" s="10"/>
    </row>
    <row r="2" s="2" customFormat="1" ht="34" customHeight="1" spans="1:9">
      <c r="A2" s="12" t="s">
        <v>42</v>
      </c>
      <c r="B2" s="12"/>
      <c r="C2" s="12"/>
      <c r="D2" s="12"/>
      <c r="E2" s="12"/>
      <c r="F2" s="12"/>
      <c r="G2" s="12"/>
      <c r="H2" s="12"/>
      <c r="I2" s="12"/>
    </row>
    <row r="3" s="192" customFormat="1" ht="20.1" customHeight="1" spans="1:9">
      <c r="A3" s="205"/>
      <c r="B3" s="205"/>
      <c r="C3" s="205"/>
      <c r="D3" s="206"/>
      <c r="E3" s="205"/>
      <c r="F3" s="205"/>
      <c r="G3" s="205"/>
      <c r="H3" s="205"/>
      <c r="I3" s="172" t="s">
        <v>43</v>
      </c>
    </row>
    <row r="4" s="192" customFormat="1" ht="20.1" customHeight="1" spans="1:9">
      <c r="A4" s="205"/>
      <c r="B4" s="205"/>
      <c r="C4" s="205"/>
      <c r="D4" s="206"/>
      <c r="E4" s="205"/>
      <c r="F4" s="205"/>
      <c r="G4" s="205"/>
      <c r="H4" s="205"/>
      <c r="I4" s="172" t="s">
        <v>44</v>
      </c>
    </row>
    <row r="5" s="168" customFormat="1" ht="30" customHeight="1" spans="1:9">
      <c r="A5" s="207" t="s">
        <v>16</v>
      </c>
      <c r="B5" s="208" t="s">
        <v>17</v>
      </c>
      <c r="C5" s="208" t="s">
        <v>18</v>
      </c>
      <c r="D5" s="208" t="s">
        <v>19</v>
      </c>
      <c r="E5" s="208" t="s">
        <v>20</v>
      </c>
      <c r="F5" s="208" t="s">
        <v>21</v>
      </c>
      <c r="G5" s="208" t="s">
        <v>22</v>
      </c>
      <c r="H5" s="208" t="s">
        <v>23</v>
      </c>
      <c r="I5" s="208" t="s">
        <v>24</v>
      </c>
    </row>
    <row r="6" s="203" customFormat="1" ht="20.1" customHeight="1" spans="1:9">
      <c r="A6" s="209" t="s">
        <v>25</v>
      </c>
      <c r="B6" s="210">
        <f t="shared" ref="B6:B13" si="0">C6+D6+E6+F6+G6+H6+I6</f>
        <v>259138</v>
      </c>
      <c r="C6" s="210">
        <v>39053</v>
      </c>
      <c r="D6" s="210">
        <v>130898</v>
      </c>
      <c r="E6" s="210">
        <v>-68839</v>
      </c>
      <c r="F6" s="210">
        <v>93670</v>
      </c>
      <c r="G6" s="210">
        <v>58977</v>
      </c>
      <c r="H6" s="210">
        <v>0</v>
      </c>
      <c r="I6" s="210">
        <v>5379</v>
      </c>
    </row>
    <row r="7" s="6" customFormat="1" ht="20.1" customHeight="1" spans="1:9">
      <c r="A7" s="211" t="s">
        <v>26</v>
      </c>
      <c r="B7" s="212">
        <f t="shared" si="0"/>
        <v>342218</v>
      </c>
      <c r="C7" s="212">
        <f t="shared" ref="C7:I7" si="1">SUM(C8:C13)</f>
        <v>93515</v>
      </c>
      <c r="D7" s="212">
        <f t="shared" si="1"/>
        <v>40374</v>
      </c>
      <c r="E7" s="212">
        <f t="shared" si="1"/>
        <v>72732</v>
      </c>
      <c r="F7" s="212">
        <f t="shared" si="1"/>
        <v>54502</v>
      </c>
      <c r="G7" s="212">
        <f t="shared" si="1"/>
        <v>74463</v>
      </c>
      <c r="H7" s="212">
        <f t="shared" si="1"/>
        <v>3100</v>
      </c>
      <c r="I7" s="212">
        <f t="shared" si="1"/>
        <v>3532</v>
      </c>
    </row>
    <row r="8" s="6" customFormat="1" ht="20.1" customHeight="1" spans="1:9">
      <c r="A8" s="213" t="s">
        <v>45</v>
      </c>
      <c r="B8" s="212">
        <f t="shared" si="0"/>
        <v>230574</v>
      </c>
      <c r="C8" s="212">
        <v>89927</v>
      </c>
      <c r="D8" s="212">
        <v>10934</v>
      </c>
      <c r="E8" s="212">
        <v>43583</v>
      </c>
      <c r="F8" s="212">
        <v>53024</v>
      </c>
      <c r="G8" s="212">
        <v>26605</v>
      </c>
      <c r="H8" s="212">
        <v>3096</v>
      </c>
      <c r="I8" s="212">
        <v>3405</v>
      </c>
    </row>
    <row r="9" s="6" customFormat="1" ht="20.1" customHeight="1" spans="1:9">
      <c r="A9" s="213" t="s">
        <v>46</v>
      </c>
      <c r="B9" s="212">
        <f t="shared" si="0"/>
        <v>101799</v>
      </c>
      <c r="C9" s="212"/>
      <c r="D9" s="212">
        <v>27029</v>
      </c>
      <c r="E9" s="212">
        <v>27862</v>
      </c>
      <c r="F9" s="212"/>
      <c r="G9" s="212">
        <v>46908</v>
      </c>
      <c r="H9" s="212"/>
      <c r="I9" s="212"/>
    </row>
    <row r="10" s="6" customFormat="1" ht="20.1" customHeight="1" spans="1:9">
      <c r="A10" s="214" t="s">
        <v>47</v>
      </c>
      <c r="B10" s="212">
        <f t="shared" si="0"/>
        <v>4126</v>
      </c>
      <c r="C10" s="212">
        <v>293</v>
      </c>
      <c r="D10" s="212">
        <v>1453</v>
      </c>
      <c r="E10" s="212">
        <v>70</v>
      </c>
      <c r="F10" s="212">
        <v>1339</v>
      </c>
      <c r="G10" s="212">
        <v>950</v>
      </c>
      <c r="H10" s="212">
        <v>1</v>
      </c>
      <c r="I10" s="212">
        <v>20</v>
      </c>
    </row>
    <row r="11" s="6" customFormat="1" ht="20.1" customHeight="1" spans="1:9">
      <c r="A11" s="214" t="s">
        <v>48</v>
      </c>
      <c r="B11" s="212">
        <f t="shared" si="0"/>
        <v>944</v>
      </c>
      <c r="C11" s="212"/>
      <c r="D11" s="215">
        <v>944</v>
      </c>
      <c r="E11" s="215"/>
      <c r="F11" s="215"/>
      <c r="G11" s="215"/>
      <c r="H11" s="215"/>
      <c r="I11" s="212"/>
    </row>
    <row r="12" s="6" customFormat="1" ht="20.1" customHeight="1" spans="1:9">
      <c r="A12" s="214" t="s">
        <v>49</v>
      </c>
      <c r="B12" s="212">
        <f t="shared" si="0"/>
        <v>4319</v>
      </c>
      <c r="C12" s="212">
        <v>2949</v>
      </c>
      <c r="D12" s="215">
        <v>14</v>
      </c>
      <c r="E12" s="215">
        <v>1200</v>
      </c>
      <c r="F12" s="215">
        <v>139</v>
      </c>
      <c r="G12" s="215"/>
      <c r="H12" s="215"/>
      <c r="I12" s="212">
        <v>17</v>
      </c>
    </row>
    <row r="13" s="6" customFormat="1" ht="20.1" customHeight="1" spans="1:9">
      <c r="A13" s="214" t="s">
        <v>50</v>
      </c>
      <c r="B13" s="212">
        <f t="shared" si="0"/>
        <v>456</v>
      </c>
      <c r="C13" s="212">
        <v>346</v>
      </c>
      <c r="D13" s="215"/>
      <c r="E13" s="215">
        <v>17</v>
      </c>
      <c r="F13" s="215"/>
      <c r="G13" s="215"/>
      <c r="H13" s="215">
        <v>3</v>
      </c>
      <c r="I13" s="212">
        <v>90</v>
      </c>
    </row>
    <row r="14" s="6" customFormat="1" ht="20.1" customHeight="1" spans="1:9">
      <c r="A14" s="214" t="s">
        <v>51</v>
      </c>
      <c r="B14" s="212">
        <f>SUM(C14:I14)</f>
        <v>0</v>
      </c>
      <c r="C14" s="212"/>
      <c r="D14" s="215"/>
      <c r="E14" s="215"/>
      <c r="F14" s="215"/>
      <c r="G14" s="215"/>
      <c r="H14" s="215"/>
      <c r="I14" s="212"/>
    </row>
    <row r="15" s="6" customFormat="1" ht="20.1" customHeight="1" spans="1:9">
      <c r="A15" s="216" t="s">
        <v>34</v>
      </c>
      <c r="B15" s="212">
        <f>C15+D15+E15+F15+G15+H15+I15</f>
        <v>357409</v>
      </c>
      <c r="C15" s="212">
        <f>SUM(C16:C19)</f>
        <v>116840</v>
      </c>
      <c r="D15" s="215">
        <f t="shared" ref="D15:I15" si="2">SUM(D16:D19)</f>
        <v>37735</v>
      </c>
      <c r="E15" s="215">
        <f t="shared" si="2"/>
        <v>72732</v>
      </c>
      <c r="F15" s="215">
        <f t="shared" si="2"/>
        <v>47306</v>
      </c>
      <c r="G15" s="215">
        <f t="shared" si="2"/>
        <v>73964</v>
      </c>
      <c r="H15" s="215">
        <f t="shared" si="2"/>
        <v>5617</v>
      </c>
      <c r="I15" s="212">
        <f t="shared" si="2"/>
        <v>3215</v>
      </c>
    </row>
    <row r="16" s="6" customFormat="1" ht="20.1" customHeight="1" spans="1:9">
      <c r="A16" s="213" t="s">
        <v>52</v>
      </c>
      <c r="B16" s="212">
        <f>C16+D16+E16+F16+G16+H16+I16</f>
        <v>346951</v>
      </c>
      <c r="C16" s="212">
        <v>115406</v>
      </c>
      <c r="D16" s="215">
        <v>37719</v>
      </c>
      <c r="E16" s="215">
        <v>71252</v>
      </c>
      <c r="F16" s="215">
        <v>47197</v>
      </c>
      <c r="G16" s="215">
        <v>67453</v>
      </c>
      <c r="H16" s="215">
        <v>5533</v>
      </c>
      <c r="I16" s="212">
        <v>2391</v>
      </c>
    </row>
    <row r="17" s="6" customFormat="1" ht="20.1" customHeight="1" spans="1:9">
      <c r="A17" s="213" t="s">
        <v>53</v>
      </c>
      <c r="B17" s="212">
        <f t="shared" ref="B17:B20" si="3">SUM(C17:I17)</f>
        <v>2454</v>
      </c>
      <c r="C17" s="212">
        <v>1123</v>
      </c>
      <c r="D17" s="212">
        <v>16</v>
      </c>
      <c r="E17" s="212">
        <v>1200</v>
      </c>
      <c r="F17" s="212">
        <v>109</v>
      </c>
      <c r="G17" s="212"/>
      <c r="H17" s="212"/>
      <c r="I17" s="212">
        <v>6</v>
      </c>
    </row>
    <row r="18" s="6" customFormat="1" ht="20.1" customHeight="1" spans="1:9">
      <c r="A18" s="214" t="s">
        <v>54</v>
      </c>
      <c r="B18" s="212">
        <f t="shared" si="3"/>
        <v>8004</v>
      </c>
      <c r="C18" s="212">
        <v>311</v>
      </c>
      <c r="D18" s="212"/>
      <c r="E18" s="212">
        <v>280</v>
      </c>
      <c r="F18" s="212"/>
      <c r="G18" s="212">
        <v>6511</v>
      </c>
      <c r="H18" s="212">
        <v>84</v>
      </c>
      <c r="I18" s="212">
        <v>818</v>
      </c>
    </row>
    <row r="19" s="6" customFormat="1" ht="20.1" customHeight="1" spans="1:9">
      <c r="A19" s="217" t="s">
        <v>55</v>
      </c>
      <c r="B19" s="212">
        <f t="shared" si="3"/>
        <v>0</v>
      </c>
      <c r="C19" s="212"/>
      <c r="D19" s="212"/>
      <c r="E19" s="212"/>
      <c r="F19" s="212"/>
      <c r="G19" s="212"/>
      <c r="H19" s="212"/>
      <c r="I19" s="212"/>
    </row>
    <row r="20" s="6" customFormat="1" ht="20.1" customHeight="1" spans="1:9">
      <c r="A20" s="218" t="s">
        <v>39</v>
      </c>
      <c r="B20" s="212">
        <f t="shared" si="3"/>
        <v>-15191</v>
      </c>
      <c r="C20" s="212">
        <f t="shared" ref="C20:I20" si="4">C7-C15</f>
        <v>-23325</v>
      </c>
      <c r="D20" s="212">
        <f t="shared" si="4"/>
        <v>2639</v>
      </c>
      <c r="E20" s="212">
        <f t="shared" si="4"/>
        <v>0</v>
      </c>
      <c r="F20" s="212">
        <f t="shared" si="4"/>
        <v>7196</v>
      </c>
      <c r="G20" s="212">
        <f t="shared" si="4"/>
        <v>499</v>
      </c>
      <c r="H20" s="212">
        <f t="shared" si="4"/>
        <v>-2517</v>
      </c>
      <c r="I20" s="212">
        <f t="shared" si="4"/>
        <v>317</v>
      </c>
    </row>
    <row r="21" s="204" customFormat="1" ht="20.1" customHeight="1" spans="1:9">
      <c r="A21" s="216" t="s">
        <v>40</v>
      </c>
      <c r="B21" s="210">
        <f>C21+D21+E21+F21+G21+H21+I21</f>
        <v>243947</v>
      </c>
      <c r="C21" s="210">
        <f t="shared" ref="C21:I21" si="5">C6+C20</f>
        <v>15728</v>
      </c>
      <c r="D21" s="210">
        <f t="shared" si="5"/>
        <v>133537</v>
      </c>
      <c r="E21" s="210">
        <f t="shared" si="5"/>
        <v>-68839</v>
      </c>
      <c r="F21" s="210">
        <f t="shared" si="5"/>
        <v>100866</v>
      </c>
      <c r="G21" s="210">
        <f t="shared" si="5"/>
        <v>59476</v>
      </c>
      <c r="H21" s="210">
        <f t="shared" si="5"/>
        <v>-2517</v>
      </c>
      <c r="I21" s="210">
        <f t="shared" si="5"/>
        <v>5696</v>
      </c>
    </row>
  </sheetData>
  <sheetProtection password="C70D" sheet="1" objects="1"/>
  <mergeCells count="1">
    <mergeCell ref="A2:I2"/>
  </mergeCells>
  <printOptions horizontalCentered="1"/>
  <pageMargins left="0.786805555555556" right="0.590277777777778" top="0.984027777777778" bottom="0.786805555555556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A2" sqref="A2:D2"/>
    </sheetView>
  </sheetViews>
  <sheetFormatPr defaultColWidth="9" defaultRowHeight="13.5" outlineLevelCol="3"/>
  <cols>
    <col min="1" max="1" width="27.625" style="84" customWidth="1"/>
    <col min="2" max="2" width="13.625" style="84" customWidth="1"/>
    <col min="3" max="3" width="27.625" style="84" customWidth="1"/>
    <col min="4" max="4" width="13.625" style="84" customWidth="1"/>
    <col min="5" max="16384" width="9" style="85"/>
  </cols>
  <sheetData>
    <row r="1" s="1" customFormat="1" ht="24.95" customHeight="1" spans="1:4">
      <c r="A1" s="10" t="s">
        <v>56</v>
      </c>
      <c r="B1" s="10"/>
      <c r="C1" s="10"/>
      <c r="D1" s="10"/>
    </row>
    <row r="2" s="2" customFormat="1" ht="45" customHeight="1" spans="1:4">
      <c r="A2" s="194" t="s">
        <v>57</v>
      </c>
      <c r="B2" s="194"/>
      <c r="C2" s="194"/>
      <c r="D2" s="194"/>
    </row>
    <row r="3" s="192" customFormat="1" ht="20.1" customHeight="1" spans="1:4">
      <c r="A3" s="171"/>
      <c r="B3" s="171"/>
      <c r="C3" s="171"/>
      <c r="D3" s="172" t="s">
        <v>58</v>
      </c>
    </row>
    <row r="4" s="192" customFormat="1" ht="20.1" customHeight="1" spans="1:4">
      <c r="A4" s="195"/>
      <c r="B4" s="195"/>
      <c r="C4" s="195"/>
      <c r="D4" s="174" t="s">
        <v>44</v>
      </c>
    </row>
    <row r="5" s="168" customFormat="1" ht="30" customHeight="1" spans="1:4">
      <c r="A5" s="16" t="s">
        <v>16</v>
      </c>
      <c r="B5" s="16" t="s">
        <v>59</v>
      </c>
      <c r="C5" s="16" t="s">
        <v>16</v>
      </c>
      <c r="D5" s="47" t="s">
        <v>59</v>
      </c>
    </row>
    <row r="6" ht="30" customHeight="1" spans="1:4">
      <c r="A6" s="88" t="s">
        <v>60</v>
      </c>
      <c r="B6" s="120">
        <v>89927</v>
      </c>
      <c r="C6" s="88" t="s">
        <v>61</v>
      </c>
      <c r="D6" s="120">
        <v>111559</v>
      </c>
    </row>
    <row r="7" ht="30" customHeight="1" spans="1:4">
      <c r="A7" s="88" t="s">
        <v>62</v>
      </c>
      <c r="B7" s="120"/>
      <c r="C7" s="88" t="s">
        <v>63</v>
      </c>
      <c r="D7" s="120">
        <v>33</v>
      </c>
    </row>
    <row r="8" ht="30" customHeight="1" spans="1:4">
      <c r="A8" s="88" t="s">
        <v>64</v>
      </c>
      <c r="B8" s="120"/>
      <c r="C8" s="88" t="s">
        <v>65</v>
      </c>
      <c r="D8" s="120"/>
    </row>
    <row r="9" ht="30" customHeight="1" spans="1:4">
      <c r="A9" s="88" t="s">
        <v>66</v>
      </c>
      <c r="B9" s="120">
        <v>293</v>
      </c>
      <c r="C9" s="155" t="s">
        <v>67</v>
      </c>
      <c r="D9" s="120">
        <v>3847</v>
      </c>
    </row>
    <row r="10" ht="30" customHeight="1" spans="1:4">
      <c r="A10" s="88" t="s">
        <v>68</v>
      </c>
      <c r="B10" s="120"/>
      <c r="C10" s="155" t="s">
        <v>69</v>
      </c>
      <c r="D10" s="120">
        <v>1123</v>
      </c>
    </row>
    <row r="11" ht="30" customHeight="1" spans="1:4">
      <c r="A11" s="95" t="s">
        <v>70</v>
      </c>
      <c r="B11" s="120">
        <v>2949</v>
      </c>
      <c r="C11" s="156" t="s">
        <v>71</v>
      </c>
      <c r="D11" s="120">
        <v>311</v>
      </c>
    </row>
    <row r="12" ht="30" customHeight="1" spans="1:4">
      <c r="A12" s="196" t="s">
        <v>72</v>
      </c>
      <c r="B12" s="120">
        <v>346</v>
      </c>
      <c r="C12" s="197" t="s">
        <v>73</v>
      </c>
      <c r="D12" s="197" t="s">
        <v>73</v>
      </c>
    </row>
    <row r="13" ht="30" customHeight="1" spans="1:4">
      <c r="A13" s="97" t="s">
        <v>74</v>
      </c>
      <c r="B13" s="120">
        <v>303</v>
      </c>
      <c r="C13" s="198" t="s">
        <v>73</v>
      </c>
      <c r="D13" s="198" t="s">
        <v>73</v>
      </c>
    </row>
    <row r="14" ht="30" customHeight="1" spans="1:4">
      <c r="A14" s="88" t="s">
        <v>75</v>
      </c>
      <c r="B14" s="120">
        <f>SUM(B6:B12)</f>
        <v>93515</v>
      </c>
      <c r="C14" s="88" t="s">
        <v>76</v>
      </c>
      <c r="D14" s="120">
        <f>SUM(D6,D9,D10,D11)</f>
        <v>116840</v>
      </c>
    </row>
    <row r="15" ht="30" customHeight="1" spans="1:4">
      <c r="A15" s="95" t="s">
        <v>77</v>
      </c>
      <c r="B15" s="120"/>
      <c r="C15" s="95" t="s">
        <v>78</v>
      </c>
      <c r="D15" s="120"/>
    </row>
    <row r="16" ht="30" customHeight="1" spans="1:4">
      <c r="A16" s="199" t="s">
        <v>79</v>
      </c>
      <c r="B16" s="120"/>
      <c r="C16" s="199" t="s">
        <v>80</v>
      </c>
      <c r="D16" s="120"/>
    </row>
    <row r="17" ht="30" customHeight="1" spans="1:4">
      <c r="A17" s="95" t="s">
        <v>81</v>
      </c>
      <c r="B17" s="120"/>
      <c r="C17" s="95" t="s">
        <v>82</v>
      </c>
      <c r="D17" s="120"/>
    </row>
    <row r="18" ht="30" customHeight="1" spans="1:4">
      <c r="A18" s="199" t="s">
        <v>83</v>
      </c>
      <c r="B18" s="120"/>
      <c r="C18" s="199" t="s">
        <v>84</v>
      </c>
      <c r="D18" s="120"/>
    </row>
    <row r="19" ht="30" customHeight="1" spans="1:4">
      <c r="A19" s="95" t="s">
        <v>85</v>
      </c>
      <c r="B19" s="120">
        <v>93515</v>
      </c>
      <c r="C19" s="95" t="s">
        <v>86</v>
      </c>
      <c r="D19" s="120">
        <f>D14</f>
        <v>116840</v>
      </c>
    </row>
    <row r="20" ht="30" customHeight="1" spans="1:4">
      <c r="A20" s="117" t="s">
        <v>73</v>
      </c>
      <c r="B20" s="197" t="s">
        <v>73</v>
      </c>
      <c r="C20" s="149" t="s">
        <v>87</v>
      </c>
      <c r="D20" s="120">
        <f>B19-D19</f>
        <v>-23325</v>
      </c>
    </row>
    <row r="21" ht="30" customHeight="1" spans="1:4">
      <c r="A21" s="149" t="s">
        <v>88</v>
      </c>
      <c r="B21" s="120">
        <v>39053</v>
      </c>
      <c r="C21" s="149" t="s">
        <v>89</v>
      </c>
      <c r="D21" s="120">
        <f>B21+D20</f>
        <v>15728</v>
      </c>
    </row>
    <row r="22" s="193" customFormat="1" ht="30" customHeight="1" spans="1:4">
      <c r="A22" s="200" t="s">
        <v>90</v>
      </c>
      <c r="B22" s="160">
        <f>B19+B21</f>
        <v>132568</v>
      </c>
      <c r="C22" s="200" t="s">
        <v>90</v>
      </c>
      <c r="D22" s="160">
        <f>D19+D21</f>
        <v>132568</v>
      </c>
    </row>
    <row r="23" ht="24.95" customHeight="1" spans="1:4">
      <c r="A23" s="201"/>
      <c r="B23" s="202"/>
      <c r="C23" s="201"/>
      <c r="D23" s="202"/>
    </row>
    <row r="24" ht="24.95" customHeight="1" spans="2:4">
      <c r="B24" s="107"/>
      <c r="D24" s="107"/>
    </row>
    <row r="25" ht="24.95" customHeight="1" spans="2:4">
      <c r="B25" s="107"/>
      <c r="D25" s="107"/>
    </row>
    <row r="26" ht="24.95" customHeight="1" spans="2:4">
      <c r="B26" s="107"/>
      <c r="D26" s="107"/>
    </row>
    <row r="27" ht="24.95" customHeight="1" spans="2:4">
      <c r="B27" s="107"/>
      <c r="D27" s="107"/>
    </row>
    <row r="28" ht="24.95" customHeight="1" spans="2:4">
      <c r="B28" s="107"/>
      <c r="D28" s="107"/>
    </row>
    <row r="29" ht="24.95" customHeight="1" spans="2:4">
      <c r="B29" s="107"/>
      <c r="D29" s="107"/>
    </row>
    <row r="30" ht="24.95" customHeight="1" spans="2:4">
      <c r="B30" s="107"/>
      <c r="D30" s="107"/>
    </row>
    <row r="31" ht="16.5" spans="2:4">
      <c r="B31" s="107"/>
      <c r="D31" s="107"/>
    </row>
    <row r="32" ht="16.5" spans="2:4">
      <c r="B32" s="107"/>
      <c r="D32" s="107"/>
    </row>
    <row r="33" ht="16.5" spans="2:4">
      <c r="B33" s="107"/>
      <c r="D33" s="107"/>
    </row>
    <row r="34" ht="16.5" spans="2:4">
      <c r="B34" s="107"/>
      <c r="D34" s="107"/>
    </row>
    <row r="35" ht="16.5" spans="2:4">
      <c r="B35" s="107"/>
      <c r="D35" s="107"/>
    </row>
  </sheetData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A2" sqref="A2:D2"/>
    </sheetView>
  </sheetViews>
  <sheetFormatPr defaultColWidth="9" defaultRowHeight="13.5" outlineLevelCol="3"/>
  <cols>
    <col min="1" max="1" width="33.625" style="84" customWidth="1"/>
    <col min="2" max="2" width="13.625" style="84" customWidth="1"/>
    <col min="3" max="3" width="25.625" style="84" customWidth="1"/>
    <col min="4" max="4" width="13.625" style="84" customWidth="1"/>
    <col min="5" max="16384" width="9" style="85"/>
  </cols>
  <sheetData>
    <row r="1" s="1" customFormat="1" ht="24.95" customHeight="1" spans="1:4">
      <c r="A1" s="10" t="s">
        <v>91</v>
      </c>
      <c r="B1" s="10"/>
      <c r="C1" s="10"/>
      <c r="D1" s="10"/>
    </row>
    <row r="2" s="2" customFormat="1" ht="45" customHeight="1" spans="1:4">
      <c r="A2" s="12" t="s">
        <v>92</v>
      </c>
      <c r="B2" s="12"/>
      <c r="C2" s="12"/>
      <c r="D2" s="12"/>
    </row>
    <row r="3" s="167" customFormat="1" ht="20.1" customHeight="1" spans="1:4">
      <c r="A3" s="171"/>
      <c r="B3" s="171"/>
      <c r="C3" s="171"/>
      <c r="D3" s="172" t="s">
        <v>93</v>
      </c>
    </row>
    <row r="4" s="167" customFormat="1" ht="20.1" customHeight="1" spans="1:4">
      <c r="A4" s="173"/>
      <c r="B4" s="173"/>
      <c r="C4" s="173"/>
      <c r="D4" s="174" t="s">
        <v>44</v>
      </c>
    </row>
    <row r="5" s="168" customFormat="1" ht="30" customHeight="1" spans="1:4">
      <c r="A5" s="175" t="s">
        <v>16</v>
      </c>
      <c r="B5" s="175" t="s">
        <v>59</v>
      </c>
      <c r="C5" s="175" t="s">
        <v>16</v>
      </c>
      <c r="D5" s="175" t="s">
        <v>59</v>
      </c>
    </row>
    <row r="6" s="169" customFormat="1" ht="30" customHeight="1" spans="1:4">
      <c r="A6" s="176" t="s">
        <v>94</v>
      </c>
      <c r="B6" s="120">
        <v>10934</v>
      </c>
      <c r="C6" s="176" t="s">
        <v>95</v>
      </c>
      <c r="D6" s="120">
        <v>24872</v>
      </c>
    </row>
    <row r="7" s="169" customFormat="1" ht="30" customHeight="1" spans="1:4">
      <c r="A7" s="177" t="s">
        <v>96</v>
      </c>
      <c r="B7" s="120">
        <v>255</v>
      </c>
      <c r="C7" s="176" t="s">
        <v>97</v>
      </c>
      <c r="D7" s="120">
        <v>12166.88</v>
      </c>
    </row>
    <row r="8" s="169" customFormat="1" ht="30" customHeight="1" spans="1:4">
      <c r="A8" s="178" t="s">
        <v>62</v>
      </c>
      <c r="B8" s="120">
        <v>27029</v>
      </c>
      <c r="C8" s="176" t="s">
        <v>98</v>
      </c>
      <c r="D8" s="120">
        <v>680</v>
      </c>
    </row>
    <row r="9" s="169" customFormat="1" ht="30" customHeight="1" spans="1:4">
      <c r="A9" s="179" t="s">
        <v>99</v>
      </c>
      <c r="B9" s="120">
        <v>24872</v>
      </c>
      <c r="C9" s="176" t="s">
        <v>69</v>
      </c>
      <c r="D9" s="120">
        <v>16.25</v>
      </c>
    </row>
    <row r="10" s="169" customFormat="1" ht="30" customHeight="1" spans="1:4">
      <c r="A10" s="180" t="s">
        <v>100</v>
      </c>
      <c r="B10" s="120">
        <v>1477</v>
      </c>
      <c r="C10" s="176" t="s">
        <v>71</v>
      </c>
      <c r="D10" s="120"/>
    </row>
    <row r="11" s="169" customFormat="1" ht="30" customHeight="1" spans="1:4">
      <c r="A11" s="177" t="s">
        <v>101</v>
      </c>
      <c r="B11" s="120"/>
      <c r="C11" s="181" t="s">
        <v>73</v>
      </c>
      <c r="D11" s="181" t="s">
        <v>73</v>
      </c>
    </row>
    <row r="12" s="169" customFormat="1" ht="30" customHeight="1" spans="1:4">
      <c r="A12" s="179" t="s">
        <v>102</v>
      </c>
      <c r="B12" s="120">
        <v>1453</v>
      </c>
      <c r="C12" s="181" t="s">
        <v>73</v>
      </c>
      <c r="D12" s="181" t="s">
        <v>73</v>
      </c>
    </row>
    <row r="13" s="169" customFormat="1" ht="30" customHeight="1" spans="1:4">
      <c r="A13" s="179" t="s">
        <v>103</v>
      </c>
      <c r="B13" s="182">
        <v>944</v>
      </c>
      <c r="C13" s="183" t="s">
        <v>73</v>
      </c>
      <c r="D13" s="183" t="s">
        <v>73</v>
      </c>
    </row>
    <row r="14" s="169" customFormat="1" ht="30" customHeight="1" spans="1:4">
      <c r="A14" s="179" t="s">
        <v>104</v>
      </c>
      <c r="B14" s="182">
        <v>14.24</v>
      </c>
      <c r="C14" s="183" t="s">
        <v>73</v>
      </c>
      <c r="D14" s="183" t="s">
        <v>73</v>
      </c>
    </row>
    <row r="15" s="169" customFormat="1" ht="30" customHeight="1" spans="1:4">
      <c r="A15" s="179" t="s">
        <v>105</v>
      </c>
      <c r="B15" s="182"/>
      <c r="C15" s="183" t="s">
        <v>73</v>
      </c>
      <c r="D15" s="183" t="s">
        <v>73</v>
      </c>
    </row>
    <row r="16" s="169" customFormat="1" ht="30" customHeight="1" spans="1:4">
      <c r="A16" s="179" t="s">
        <v>106</v>
      </c>
      <c r="B16" s="182">
        <v>40374</v>
      </c>
      <c r="C16" s="184" t="s">
        <v>76</v>
      </c>
      <c r="D16" s="182">
        <v>37735.21</v>
      </c>
    </row>
    <row r="17" s="169" customFormat="1" ht="30" customHeight="1" spans="1:4">
      <c r="A17" s="179" t="s">
        <v>107</v>
      </c>
      <c r="B17" s="182"/>
      <c r="C17" s="185" t="s">
        <v>78</v>
      </c>
      <c r="D17" s="182"/>
    </row>
    <row r="18" s="169" customFormat="1" ht="30" customHeight="1" spans="1:4">
      <c r="A18" s="179" t="s">
        <v>108</v>
      </c>
      <c r="B18" s="182"/>
      <c r="C18" s="184" t="s">
        <v>82</v>
      </c>
      <c r="D18" s="182"/>
    </row>
    <row r="19" s="169" customFormat="1" ht="30" customHeight="1" spans="1:4">
      <c r="A19" s="180" t="s">
        <v>109</v>
      </c>
      <c r="B19" s="182">
        <v>40374</v>
      </c>
      <c r="C19" s="186" t="s">
        <v>86</v>
      </c>
      <c r="D19" s="182">
        <v>37735.21</v>
      </c>
    </row>
    <row r="20" s="169" customFormat="1" ht="30" customHeight="1" spans="1:4">
      <c r="A20" s="181" t="s">
        <v>73</v>
      </c>
      <c r="B20" s="183" t="s">
        <v>73</v>
      </c>
      <c r="C20" s="185" t="s">
        <v>87</v>
      </c>
      <c r="D20" s="182">
        <f>B19-D19</f>
        <v>2638.79</v>
      </c>
    </row>
    <row r="21" s="169" customFormat="1" ht="30" customHeight="1" spans="1:4">
      <c r="A21" s="176" t="s">
        <v>110</v>
      </c>
      <c r="B21" s="120">
        <v>130898</v>
      </c>
      <c r="C21" s="187" t="s">
        <v>89</v>
      </c>
      <c r="D21" s="120">
        <f>B21+D20</f>
        <v>133536.79</v>
      </c>
    </row>
    <row r="22" s="170" customFormat="1" ht="30" customHeight="1" spans="1:4">
      <c r="A22" s="188" t="s">
        <v>90</v>
      </c>
      <c r="B22" s="160">
        <f>B19+B21</f>
        <v>171272</v>
      </c>
      <c r="C22" s="189" t="s">
        <v>90</v>
      </c>
      <c r="D22" s="137">
        <f>D19+D21</f>
        <v>171272</v>
      </c>
    </row>
    <row r="23" ht="24.95" customHeight="1" spans="1:4">
      <c r="A23" s="190"/>
      <c r="B23" s="191"/>
      <c r="C23" s="104"/>
      <c r="D23" s="106"/>
    </row>
    <row r="24" ht="24.95" customHeight="1" spans="2:4">
      <c r="B24" s="107"/>
      <c r="D24" s="107"/>
    </row>
    <row r="25" ht="24.95" customHeight="1" spans="2:4">
      <c r="B25" s="107"/>
      <c r="D25" s="107"/>
    </row>
    <row r="26" ht="24.95" customHeight="1" spans="2:4">
      <c r="B26" s="107"/>
      <c r="D26" s="107"/>
    </row>
    <row r="27" ht="24.95" customHeight="1" spans="2:4">
      <c r="B27" s="107"/>
      <c r="D27" s="107"/>
    </row>
    <row r="28" ht="24.95" customHeight="1" spans="2:4">
      <c r="B28" s="107"/>
      <c r="D28" s="107"/>
    </row>
    <row r="29" ht="24.95" customHeight="1" spans="2:4">
      <c r="B29" s="107"/>
      <c r="D29" s="107"/>
    </row>
    <row r="30" ht="24.95" customHeight="1" spans="2:4">
      <c r="B30" s="107"/>
      <c r="D30" s="107"/>
    </row>
    <row r="31" ht="16.5" spans="2:4">
      <c r="B31" s="107"/>
      <c r="D31" s="107"/>
    </row>
    <row r="32" ht="16.5" spans="2:4">
      <c r="B32" s="107"/>
      <c r="D32" s="107"/>
    </row>
    <row r="33" ht="16.5" spans="2:4">
      <c r="B33" s="107"/>
      <c r="D33" s="107"/>
    </row>
    <row r="34" ht="16.5" spans="2:4">
      <c r="B34" s="107"/>
      <c r="D34" s="107"/>
    </row>
    <row r="35" ht="16.5" spans="2:4">
      <c r="B35" s="107"/>
      <c r="D35" s="107"/>
    </row>
  </sheetData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A2" sqref="A2:D2"/>
    </sheetView>
  </sheetViews>
  <sheetFormatPr defaultColWidth="9" defaultRowHeight="13.5" outlineLevelCol="3"/>
  <cols>
    <col min="1" max="1" width="29.625" style="84" customWidth="1"/>
    <col min="2" max="2" width="13.625" style="84" customWidth="1"/>
    <col min="3" max="3" width="29.625" style="84" customWidth="1"/>
    <col min="4" max="4" width="13.625" style="84" customWidth="1"/>
    <col min="5" max="16384" width="9" style="85"/>
  </cols>
  <sheetData>
    <row r="1" s="1" customFormat="1" ht="24.95" customHeight="1" spans="1:4">
      <c r="A1" s="10" t="s">
        <v>111</v>
      </c>
      <c r="B1" s="10"/>
      <c r="C1" s="10"/>
      <c r="D1" s="10"/>
    </row>
    <row r="2" s="2" customFormat="1" ht="45" customHeight="1" spans="1:4">
      <c r="A2" s="12" t="s">
        <v>112</v>
      </c>
      <c r="B2" s="12"/>
      <c r="C2" s="12"/>
      <c r="D2" s="12"/>
    </row>
    <row r="3" s="3" customFormat="1" ht="20.1" customHeight="1" spans="1:4">
      <c r="A3" s="86"/>
      <c r="B3" s="86"/>
      <c r="C3" s="86"/>
      <c r="D3" s="87" t="s">
        <v>113</v>
      </c>
    </row>
    <row r="4" s="3" customFormat="1" ht="20.1" customHeight="1" spans="1:4">
      <c r="A4" s="43"/>
      <c r="B4" s="43"/>
      <c r="C4" s="43"/>
      <c r="D4" s="45" t="s">
        <v>44</v>
      </c>
    </row>
    <row r="5" s="4" customFormat="1" ht="30" customHeight="1" spans="1:4">
      <c r="A5" s="47" t="s">
        <v>16</v>
      </c>
      <c r="B5" s="47" t="s">
        <v>59</v>
      </c>
      <c r="C5" s="47" t="s">
        <v>16</v>
      </c>
      <c r="D5" s="47" t="s">
        <v>59</v>
      </c>
    </row>
    <row r="6" s="82" customFormat="1" ht="30" customHeight="1" spans="1:4">
      <c r="A6" s="158" t="s">
        <v>60</v>
      </c>
      <c r="B6" s="161">
        <v>43583</v>
      </c>
      <c r="C6" s="162" t="s">
        <v>61</v>
      </c>
      <c r="D6" s="161">
        <v>71252</v>
      </c>
    </row>
    <row r="7" s="82" customFormat="1" ht="30" customHeight="1" spans="1:4">
      <c r="A7" s="155" t="s">
        <v>62</v>
      </c>
      <c r="B7" s="161">
        <v>27862</v>
      </c>
      <c r="C7" s="162" t="s">
        <v>114</v>
      </c>
      <c r="D7" s="161">
        <v>1200</v>
      </c>
    </row>
    <row r="8" s="82" customFormat="1" ht="30" customHeight="1" spans="1:4">
      <c r="A8" s="155" t="s">
        <v>64</v>
      </c>
      <c r="B8" s="161">
        <v>22493</v>
      </c>
      <c r="C8" s="158" t="s">
        <v>115</v>
      </c>
      <c r="D8" s="161">
        <v>280</v>
      </c>
    </row>
    <row r="9" s="82" customFormat="1" ht="30" customHeight="1" spans="1:4">
      <c r="A9" s="155" t="s">
        <v>66</v>
      </c>
      <c r="B9" s="161">
        <v>70</v>
      </c>
      <c r="C9" s="163" t="s">
        <v>73</v>
      </c>
      <c r="D9" s="163" t="s">
        <v>73</v>
      </c>
    </row>
    <row r="10" s="82" customFormat="1" ht="30" customHeight="1" spans="1:4">
      <c r="A10" s="164" t="s">
        <v>116</v>
      </c>
      <c r="B10" s="161">
        <v>1200</v>
      </c>
      <c r="C10" s="163" t="s">
        <v>73</v>
      </c>
      <c r="D10" s="163" t="s">
        <v>73</v>
      </c>
    </row>
    <row r="11" s="82" customFormat="1" ht="30" customHeight="1" spans="1:4">
      <c r="A11" s="155" t="s">
        <v>117</v>
      </c>
      <c r="B11" s="161">
        <v>17</v>
      </c>
      <c r="C11" s="163" t="s">
        <v>73</v>
      </c>
      <c r="D11" s="163" t="s">
        <v>73</v>
      </c>
    </row>
    <row r="12" s="82" customFormat="1" ht="30" customHeight="1" spans="1:4">
      <c r="A12" s="155" t="s">
        <v>74</v>
      </c>
      <c r="B12" s="161"/>
      <c r="C12" s="163" t="s">
        <v>73</v>
      </c>
      <c r="D12" s="163" t="s">
        <v>73</v>
      </c>
    </row>
    <row r="13" s="82" customFormat="1" ht="30" customHeight="1" spans="1:4">
      <c r="A13" s="88" t="s">
        <v>118</v>
      </c>
      <c r="B13" s="161">
        <v>72732</v>
      </c>
      <c r="C13" s="88" t="s">
        <v>119</v>
      </c>
      <c r="D13" s="161">
        <v>72732</v>
      </c>
    </row>
    <row r="14" s="82" customFormat="1" ht="30" customHeight="1" spans="1:4">
      <c r="A14" s="155" t="s">
        <v>120</v>
      </c>
      <c r="B14" s="161"/>
      <c r="C14" s="155" t="s">
        <v>121</v>
      </c>
      <c r="D14" s="161"/>
    </row>
    <row r="15" s="82" customFormat="1" ht="30" customHeight="1" spans="1:4">
      <c r="A15" s="155" t="s">
        <v>122</v>
      </c>
      <c r="B15" s="161"/>
      <c r="C15" s="155" t="s">
        <v>123</v>
      </c>
      <c r="D15" s="161"/>
    </row>
    <row r="16" s="82" customFormat="1" ht="30" customHeight="1" spans="1:4">
      <c r="A16" s="88" t="s">
        <v>124</v>
      </c>
      <c r="B16" s="161">
        <v>72732</v>
      </c>
      <c r="C16" s="88" t="s">
        <v>125</v>
      </c>
      <c r="D16" s="161">
        <v>72732</v>
      </c>
    </row>
    <row r="17" s="82" customFormat="1" ht="30" customHeight="1" spans="1:4">
      <c r="A17" s="99" t="s">
        <v>73</v>
      </c>
      <c r="B17" s="99" t="s">
        <v>73</v>
      </c>
      <c r="C17" s="88" t="s">
        <v>126</v>
      </c>
      <c r="D17" s="161">
        <v>0</v>
      </c>
    </row>
    <row r="18" s="82" customFormat="1" ht="30" customHeight="1" spans="1:4">
      <c r="A18" s="88" t="s">
        <v>127</v>
      </c>
      <c r="B18" s="161">
        <v>-68839</v>
      </c>
      <c r="C18" s="88" t="s">
        <v>128</v>
      </c>
      <c r="D18" s="161">
        <v>-68839</v>
      </c>
    </row>
    <row r="19" s="83" customFormat="1" ht="30" customHeight="1" spans="1:4">
      <c r="A19" s="100" t="s">
        <v>90</v>
      </c>
      <c r="B19" s="165">
        <f>B16+B18</f>
        <v>3893</v>
      </c>
      <c r="C19" s="100" t="s">
        <v>90</v>
      </c>
      <c r="D19" s="166">
        <f>D16+D18</f>
        <v>3893</v>
      </c>
    </row>
    <row r="20" ht="24.95" customHeight="1" spans="2:4">
      <c r="B20" s="107"/>
      <c r="D20" s="107"/>
    </row>
    <row r="21" ht="24.95" customHeight="1" spans="2:4">
      <c r="B21" s="107"/>
      <c r="D21" s="107"/>
    </row>
    <row r="22" ht="24.95" customHeight="1" spans="2:4">
      <c r="B22" s="107"/>
      <c r="D22" s="107"/>
    </row>
    <row r="23" ht="16.5" spans="2:4">
      <c r="B23" s="107"/>
      <c r="D23" s="107"/>
    </row>
    <row r="24" ht="16.5" spans="2:4">
      <c r="B24" s="107"/>
      <c r="D24" s="107"/>
    </row>
    <row r="25" ht="16.5" spans="2:4">
      <c r="B25" s="107"/>
      <c r="D25" s="107"/>
    </row>
    <row r="26" ht="16.5" spans="2:4">
      <c r="B26" s="107"/>
      <c r="D26" s="107"/>
    </row>
    <row r="27" ht="16.5" spans="2:4">
      <c r="B27" s="107"/>
      <c r="D27" s="107"/>
    </row>
  </sheetData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A2" sqref="A2:D2"/>
    </sheetView>
  </sheetViews>
  <sheetFormatPr defaultColWidth="9" defaultRowHeight="13.5" outlineLevelCol="3"/>
  <cols>
    <col min="1" max="1" width="29.375" style="84" customWidth="1"/>
    <col min="2" max="2" width="13.625" style="84" customWidth="1"/>
    <col min="3" max="3" width="23.625" style="84" customWidth="1"/>
    <col min="4" max="4" width="19.625" style="84" customWidth="1"/>
    <col min="5" max="16384" width="9" style="85"/>
  </cols>
  <sheetData>
    <row r="1" s="1" customFormat="1" ht="24.95" customHeight="1" spans="1:4">
      <c r="A1" s="10" t="s">
        <v>129</v>
      </c>
      <c r="B1" s="10"/>
      <c r="C1" s="10"/>
      <c r="D1" s="10"/>
    </row>
    <row r="2" s="2" customFormat="1" ht="30" customHeight="1" spans="1:4">
      <c r="A2" s="12" t="s">
        <v>130</v>
      </c>
      <c r="B2" s="12"/>
      <c r="C2" s="12"/>
      <c r="D2" s="12"/>
    </row>
    <row r="3" s="3" customFormat="1" ht="15" spans="1:4">
      <c r="A3" s="86"/>
      <c r="B3" s="86"/>
      <c r="C3" s="86"/>
      <c r="D3" s="87" t="s">
        <v>131</v>
      </c>
    </row>
    <row r="4" s="3" customFormat="1" ht="15" spans="1:4">
      <c r="A4" s="13"/>
      <c r="B4" s="13"/>
      <c r="C4" s="13"/>
      <c r="D4" s="15" t="s">
        <v>44</v>
      </c>
    </row>
    <row r="5" s="4" customFormat="1" ht="20.1" customHeight="1" spans="1:4">
      <c r="A5" s="143" t="s">
        <v>16</v>
      </c>
      <c r="B5" s="46" t="s">
        <v>59</v>
      </c>
      <c r="C5" s="144"/>
      <c r="D5" s="144"/>
    </row>
    <row r="6" s="4" customFormat="1" ht="30" customHeight="1" spans="1:4">
      <c r="A6" s="145"/>
      <c r="B6" s="146" t="s">
        <v>132</v>
      </c>
      <c r="C6" s="147" t="s">
        <v>133</v>
      </c>
      <c r="D6" s="148" t="s">
        <v>134</v>
      </c>
    </row>
    <row r="7" s="82" customFormat="1" ht="20.1" customHeight="1" spans="1:4">
      <c r="A7" s="149" t="s">
        <v>135</v>
      </c>
      <c r="B7" s="150">
        <f t="shared" ref="B7:B9" si="0">C7+D7</f>
        <v>53024</v>
      </c>
      <c r="C7" s="150">
        <v>34658</v>
      </c>
      <c r="D7" s="150">
        <v>18366</v>
      </c>
    </row>
    <row r="8" s="82" customFormat="1" ht="20.1" customHeight="1" spans="1:4">
      <c r="A8" s="149" t="s">
        <v>136</v>
      </c>
      <c r="B8" s="150">
        <f t="shared" si="0"/>
        <v>33425</v>
      </c>
      <c r="C8" s="150">
        <v>32999</v>
      </c>
      <c r="D8" s="150">
        <v>426</v>
      </c>
    </row>
    <row r="9" s="82" customFormat="1" ht="20.1" customHeight="1" spans="1:4">
      <c r="A9" s="149" t="s">
        <v>137</v>
      </c>
      <c r="B9" s="150">
        <f t="shared" si="0"/>
        <v>19599</v>
      </c>
      <c r="C9" s="150">
        <v>1659</v>
      </c>
      <c r="D9" s="150">
        <v>17940</v>
      </c>
    </row>
    <row r="10" s="82" customFormat="1" ht="20.1" customHeight="1" spans="1:4">
      <c r="A10" s="149" t="s">
        <v>62</v>
      </c>
      <c r="B10" s="150"/>
      <c r="C10" s="150"/>
      <c r="D10" s="131" t="s">
        <v>73</v>
      </c>
    </row>
    <row r="11" s="82" customFormat="1" ht="20.1" customHeight="1" spans="1:4">
      <c r="A11" s="149" t="s">
        <v>66</v>
      </c>
      <c r="B11" s="150">
        <f>C11+D11</f>
        <v>1339</v>
      </c>
      <c r="C11" s="150">
        <v>977</v>
      </c>
      <c r="D11" s="150">
        <v>362</v>
      </c>
    </row>
    <row r="12" s="82" customFormat="1" ht="20.1" customHeight="1" spans="1:4">
      <c r="A12" s="149" t="s">
        <v>116</v>
      </c>
      <c r="B12" s="150">
        <v>139</v>
      </c>
      <c r="C12" s="131" t="s">
        <v>73</v>
      </c>
      <c r="D12" s="150">
        <v>139</v>
      </c>
    </row>
    <row r="13" s="82" customFormat="1" ht="20.1" customHeight="1" spans="1:4">
      <c r="A13" s="151" t="s">
        <v>117</v>
      </c>
      <c r="B13" s="150"/>
      <c r="C13" s="150"/>
      <c r="D13" s="150"/>
    </row>
    <row r="14" s="82" customFormat="1" ht="20.1" customHeight="1" spans="1:4">
      <c r="A14" s="149" t="s">
        <v>74</v>
      </c>
      <c r="B14" s="150"/>
      <c r="C14" s="131" t="s">
        <v>73</v>
      </c>
      <c r="D14" s="131" t="s">
        <v>73</v>
      </c>
    </row>
    <row r="15" s="82" customFormat="1" ht="20.1" customHeight="1" spans="1:4">
      <c r="A15" s="149" t="s">
        <v>118</v>
      </c>
      <c r="B15" s="150">
        <f>B7+B10+B11+B12+B13</f>
        <v>54502</v>
      </c>
      <c r="C15" s="150">
        <f>C7+C10+C11+C13</f>
        <v>35635</v>
      </c>
      <c r="D15" s="150">
        <f>D7+D11+D12+D13</f>
        <v>18867</v>
      </c>
    </row>
    <row r="16" s="82" customFormat="1" ht="20.1" customHeight="1" spans="1:4">
      <c r="A16" s="149" t="s">
        <v>120</v>
      </c>
      <c r="B16" s="150"/>
      <c r="C16" s="150"/>
      <c r="D16" s="150"/>
    </row>
    <row r="17" s="82" customFormat="1" ht="20.1" customHeight="1" spans="1:4">
      <c r="A17" s="149" t="s">
        <v>122</v>
      </c>
      <c r="B17" s="150"/>
      <c r="C17" s="150"/>
      <c r="D17" s="150"/>
    </row>
    <row r="18" s="82" customFormat="1" ht="20.1" customHeight="1" spans="1:4">
      <c r="A18" s="149" t="s">
        <v>124</v>
      </c>
      <c r="B18" s="150">
        <f>B15+B16+B17</f>
        <v>54502</v>
      </c>
      <c r="C18" s="150">
        <f>C15+C16+C17</f>
        <v>35635</v>
      </c>
      <c r="D18" s="150">
        <f>D15+D16+D17</f>
        <v>18867</v>
      </c>
    </row>
    <row r="19" s="82" customFormat="1" ht="20.1" customHeight="1" spans="1:4">
      <c r="A19" s="149" t="s">
        <v>127</v>
      </c>
      <c r="B19" s="150">
        <v>93670</v>
      </c>
      <c r="C19" s="150">
        <v>48689</v>
      </c>
      <c r="D19" s="150">
        <v>44981</v>
      </c>
    </row>
    <row r="20" s="83" customFormat="1" ht="20.1" customHeight="1" spans="1:4">
      <c r="A20" s="152" t="s">
        <v>138</v>
      </c>
      <c r="B20" s="153">
        <f t="shared" ref="B15:B24" si="1">C20+D20</f>
        <v>148172</v>
      </c>
      <c r="C20" s="153">
        <f>C18+C19</f>
        <v>84324</v>
      </c>
      <c r="D20" s="153">
        <f>D18+D19</f>
        <v>63848</v>
      </c>
    </row>
    <row r="21" s="82" customFormat="1" ht="20.1" customHeight="1" spans="1:4">
      <c r="A21" s="154" t="s">
        <v>139</v>
      </c>
      <c r="B21" s="150">
        <f t="shared" si="1"/>
        <v>47197</v>
      </c>
      <c r="C21" s="150">
        <f>C22+C23+C24+C25</f>
        <v>28500</v>
      </c>
      <c r="D21" s="150">
        <f>D22+D23+D24</f>
        <v>18697</v>
      </c>
    </row>
    <row r="22" s="82" customFormat="1" ht="20.1" customHeight="1" spans="1:4">
      <c r="A22" s="155" t="s">
        <v>140</v>
      </c>
      <c r="B22" s="120">
        <f t="shared" si="1"/>
        <v>17441</v>
      </c>
      <c r="C22" s="120">
        <v>15217</v>
      </c>
      <c r="D22" s="120">
        <v>2224</v>
      </c>
    </row>
    <row r="23" s="82" customFormat="1" ht="20.1" customHeight="1" spans="1:4">
      <c r="A23" s="155" t="s">
        <v>141</v>
      </c>
      <c r="B23" s="120">
        <f t="shared" si="1"/>
        <v>27316</v>
      </c>
      <c r="C23" s="120">
        <v>10843</v>
      </c>
      <c r="D23" s="120">
        <v>16473</v>
      </c>
    </row>
    <row r="24" s="82" customFormat="1" ht="20.1" customHeight="1" spans="1:4">
      <c r="A24" s="156" t="s">
        <v>142</v>
      </c>
      <c r="B24" s="120">
        <f t="shared" si="1"/>
        <v>103</v>
      </c>
      <c r="C24" s="120">
        <v>103</v>
      </c>
      <c r="D24" s="120"/>
    </row>
    <row r="25" s="82" customFormat="1" ht="20.1" customHeight="1" spans="1:4">
      <c r="A25" s="157" t="s">
        <v>143</v>
      </c>
      <c r="B25" s="120">
        <f>C25</f>
        <v>2337</v>
      </c>
      <c r="C25" s="120">
        <v>2337</v>
      </c>
      <c r="D25" s="131" t="s">
        <v>73</v>
      </c>
    </row>
    <row r="26" s="82" customFormat="1" ht="20.1" customHeight="1" spans="1:4">
      <c r="A26" s="158" t="s">
        <v>114</v>
      </c>
      <c r="B26" s="120">
        <f>D26</f>
        <v>109</v>
      </c>
      <c r="C26" s="131" t="s">
        <v>73</v>
      </c>
      <c r="D26" s="120">
        <v>109</v>
      </c>
    </row>
    <row r="27" s="82" customFormat="1" ht="20.1" customHeight="1" spans="1:4">
      <c r="A27" s="155" t="s">
        <v>115</v>
      </c>
      <c r="B27" s="120">
        <f t="shared" ref="B27:B34" si="2">C27+D27</f>
        <v>0</v>
      </c>
      <c r="C27" s="120"/>
      <c r="D27" s="120"/>
    </row>
    <row r="28" s="82" customFormat="1" ht="20.1" customHeight="1" spans="1:4">
      <c r="A28" s="155" t="s">
        <v>119</v>
      </c>
      <c r="B28" s="120">
        <f t="shared" si="2"/>
        <v>47306</v>
      </c>
      <c r="C28" s="120">
        <f>C21+C27</f>
        <v>28500</v>
      </c>
      <c r="D28" s="120">
        <f>D21+D26+D27</f>
        <v>18806</v>
      </c>
    </row>
    <row r="29" s="82" customFormat="1" ht="20.1" customHeight="1" spans="1:4">
      <c r="A29" s="155" t="s">
        <v>121</v>
      </c>
      <c r="B29" s="120">
        <f t="shared" si="2"/>
        <v>0</v>
      </c>
      <c r="C29" s="120"/>
      <c r="D29" s="120"/>
    </row>
    <row r="30" s="82" customFormat="1" ht="20.1" customHeight="1" spans="1:4">
      <c r="A30" s="155" t="s">
        <v>123</v>
      </c>
      <c r="B30" s="120">
        <f t="shared" si="2"/>
        <v>0</v>
      </c>
      <c r="C30" s="120"/>
      <c r="D30" s="120"/>
    </row>
    <row r="31" s="82" customFormat="1" ht="20.1" customHeight="1" spans="1:4">
      <c r="A31" s="155" t="s">
        <v>125</v>
      </c>
      <c r="B31" s="120">
        <f t="shared" si="2"/>
        <v>47306</v>
      </c>
      <c r="C31" s="120">
        <f>C28+C29+C30</f>
        <v>28500</v>
      </c>
      <c r="D31" s="120">
        <f>D28+D29+D30</f>
        <v>18806</v>
      </c>
    </row>
    <row r="32" s="82" customFormat="1" ht="20.1" customHeight="1" spans="1:4">
      <c r="A32" s="155" t="s">
        <v>126</v>
      </c>
      <c r="B32" s="120">
        <f t="shared" si="2"/>
        <v>7196</v>
      </c>
      <c r="C32" s="120">
        <f>C18-C31</f>
        <v>7135</v>
      </c>
      <c r="D32" s="120">
        <f>D18-D31</f>
        <v>61</v>
      </c>
    </row>
    <row r="33" s="82" customFormat="1" ht="20.1" customHeight="1" spans="1:4">
      <c r="A33" s="155" t="s">
        <v>128</v>
      </c>
      <c r="B33" s="120">
        <f t="shared" si="2"/>
        <v>100866</v>
      </c>
      <c r="C33" s="120">
        <f>C19+C32</f>
        <v>55824</v>
      </c>
      <c r="D33" s="120">
        <f>D19+D32</f>
        <v>45042</v>
      </c>
    </row>
    <row r="34" s="83" customFormat="1" ht="20.1" customHeight="1" spans="1:4">
      <c r="A34" s="159" t="s">
        <v>144</v>
      </c>
      <c r="B34" s="160">
        <f t="shared" si="2"/>
        <v>148172</v>
      </c>
      <c r="C34" s="160">
        <f>C31+C33</f>
        <v>84324</v>
      </c>
      <c r="D34" s="160">
        <f>D31+D33</f>
        <v>63848</v>
      </c>
    </row>
  </sheetData>
  <mergeCells count="3">
    <mergeCell ref="A2:D2"/>
    <mergeCell ref="B5:D5"/>
    <mergeCell ref="A5:A6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A2" sqref="A2:D2"/>
    </sheetView>
  </sheetViews>
  <sheetFormatPr defaultColWidth="9" defaultRowHeight="13.5" outlineLevelCol="3"/>
  <cols>
    <col min="1" max="1" width="33.625" style="84" customWidth="1"/>
    <col min="2" max="2" width="13.625" style="84" customWidth="1"/>
    <col min="3" max="3" width="24.875" style="84" customWidth="1"/>
    <col min="4" max="4" width="13.625" style="84" customWidth="1"/>
    <col min="5" max="16384" width="9" style="85"/>
  </cols>
  <sheetData>
    <row r="1" s="1" customFormat="1" ht="24.95" customHeight="1" spans="1:4">
      <c r="A1" s="10" t="s">
        <v>145</v>
      </c>
      <c r="B1" s="10"/>
      <c r="C1" s="10"/>
      <c r="D1" s="10"/>
    </row>
    <row r="2" s="2" customFormat="1" ht="45" customHeight="1" spans="1:4">
      <c r="A2" s="12" t="s">
        <v>146</v>
      </c>
      <c r="B2" s="12"/>
      <c r="C2" s="12"/>
      <c r="D2" s="12"/>
    </row>
    <row r="3" s="3" customFormat="1" ht="20.1" customHeight="1" spans="1:4">
      <c r="A3" s="86"/>
      <c r="B3" s="86"/>
      <c r="C3" s="128"/>
      <c r="D3" s="87" t="s">
        <v>147</v>
      </c>
    </row>
    <row r="4" s="3" customFormat="1" ht="20.1" customHeight="1" spans="1:4">
      <c r="A4" s="13"/>
      <c r="B4" s="13"/>
      <c r="C4" s="129"/>
      <c r="D4" s="15" t="s">
        <v>44</v>
      </c>
    </row>
    <row r="5" s="4" customFormat="1" ht="30" customHeight="1" spans="1:4">
      <c r="A5" s="16" t="s">
        <v>16</v>
      </c>
      <c r="B5" s="16" t="s">
        <v>59</v>
      </c>
      <c r="C5" s="16" t="s">
        <v>16</v>
      </c>
      <c r="D5" s="16" t="s">
        <v>59</v>
      </c>
    </row>
    <row r="6" s="82" customFormat="1" ht="30" customHeight="1" spans="1:4">
      <c r="A6" s="130" t="s">
        <v>135</v>
      </c>
      <c r="B6" s="89">
        <v>26605</v>
      </c>
      <c r="C6" s="124" t="s">
        <v>139</v>
      </c>
      <c r="D6" s="89">
        <v>67453</v>
      </c>
    </row>
    <row r="7" s="82" customFormat="1" ht="30" customHeight="1" spans="1:4">
      <c r="A7" s="130" t="s">
        <v>148</v>
      </c>
      <c r="B7" s="89"/>
      <c r="C7" s="124" t="s">
        <v>149</v>
      </c>
      <c r="D7" s="89">
        <v>52591</v>
      </c>
    </row>
    <row r="8" s="82" customFormat="1" ht="30" customHeight="1" spans="1:4">
      <c r="A8" s="130" t="s">
        <v>150</v>
      </c>
      <c r="B8" s="89">
        <v>646</v>
      </c>
      <c r="C8" s="124" t="s">
        <v>151</v>
      </c>
      <c r="D8" s="89">
        <v>14862</v>
      </c>
    </row>
    <row r="9" s="82" customFormat="1" ht="30" customHeight="1" spans="1:4">
      <c r="A9" s="130" t="s">
        <v>152</v>
      </c>
      <c r="B9" s="89">
        <v>755</v>
      </c>
      <c r="C9" s="124" t="s">
        <v>153</v>
      </c>
      <c r="D9" s="89">
        <v>6511</v>
      </c>
    </row>
    <row r="10" s="82" customFormat="1" ht="30" customHeight="1" spans="1:4">
      <c r="A10" s="130" t="s">
        <v>62</v>
      </c>
      <c r="B10" s="89">
        <v>46908</v>
      </c>
      <c r="C10" s="124" t="s">
        <v>115</v>
      </c>
      <c r="D10" s="89"/>
    </row>
    <row r="11" s="82" customFormat="1" ht="30" customHeight="1" spans="1:4">
      <c r="A11" s="130" t="s">
        <v>154</v>
      </c>
      <c r="B11" s="89">
        <v>46908</v>
      </c>
      <c r="C11" s="131" t="s">
        <v>73</v>
      </c>
      <c r="D11" s="131" t="s">
        <v>73</v>
      </c>
    </row>
    <row r="12" s="82" customFormat="1" ht="30" customHeight="1" spans="1:4">
      <c r="A12" s="130" t="s">
        <v>66</v>
      </c>
      <c r="B12" s="89">
        <v>950</v>
      </c>
      <c r="C12" s="131" t="s">
        <v>73</v>
      </c>
      <c r="D12" s="131" t="s">
        <v>73</v>
      </c>
    </row>
    <row r="13" s="82" customFormat="1" ht="30" customHeight="1" spans="1:4">
      <c r="A13" s="130" t="s">
        <v>155</v>
      </c>
      <c r="B13" s="89"/>
      <c r="C13" s="131" t="s">
        <v>73</v>
      </c>
      <c r="D13" s="131" t="s">
        <v>73</v>
      </c>
    </row>
    <row r="14" s="82" customFormat="1" ht="30" customHeight="1" spans="1:4">
      <c r="A14" s="130" t="s">
        <v>156</v>
      </c>
      <c r="B14" s="89">
        <f>B6+B10+B12</f>
        <v>74463</v>
      </c>
      <c r="C14" s="124" t="s">
        <v>119</v>
      </c>
      <c r="D14" s="89">
        <f>D6+D9+D10</f>
        <v>73964</v>
      </c>
    </row>
    <row r="15" s="82" customFormat="1" ht="30" customHeight="1" spans="1:4">
      <c r="A15" s="130" t="s">
        <v>157</v>
      </c>
      <c r="B15" s="89"/>
      <c r="C15" s="124" t="s">
        <v>121</v>
      </c>
      <c r="D15" s="89"/>
    </row>
    <row r="16" s="82" customFormat="1" ht="30" customHeight="1" spans="1:4">
      <c r="A16" s="132" t="s">
        <v>158</v>
      </c>
      <c r="B16" s="89"/>
      <c r="C16" s="124" t="s">
        <v>123</v>
      </c>
      <c r="D16" s="89"/>
    </row>
    <row r="17" s="82" customFormat="1" ht="30" customHeight="1" spans="1:4">
      <c r="A17" s="133" t="s">
        <v>159</v>
      </c>
      <c r="B17" s="89">
        <f>B14+B15+B16</f>
        <v>74463</v>
      </c>
      <c r="C17" s="124" t="s">
        <v>125</v>
      </c>
      <c r="D17" s="89">
        <f>D14+D15+D16</f>
        <v>73964</v>
      </c>
    </row>
    <row r="18" s="82" customFormat="1" ht="30" customHeight="1" spans="1:4">
      <c r="A18" s="134" t="s">
        <v>73</v>
      </c>
      <c r="B18" s="134" t="s">
        <v>73</v>
      </c>
      <c r="C18" s="124" t="s">
        <v>126</v>
      </c>
      <c r="D18" s="89">
        <f>B17-D17</f>
        <v>499</v>
      </c>
    </row>
    <row r="19" s="82" customFormat="1" ht="30" customHeight="1" spans="1:4">
      <c r="A19" s="135" t="s">
        <v>160</v>
      </c>
      <c r="B19" s="89">
        <v>58977</v>
      </c>
      <c r="C19" s="124" t="s">
        <v>128</v>
      </c>
      <c r="D19" s="89">
        <f>B19+D18</f>
        <v>59476</v>
      </c>
    </row>
    <row r="20" s="83" customFormat="1" ht="30" customHeight="1" spans="1:4">
      <c r="A20" s="136" t="s">
        <v>90</v>
      </c>
      <c r="B20" s="137">
        <f>B17+B19</f>
        <v>133440</v>
      </c>
      <c r="C20" s="138" t="s">
        <v>90</v>
      </c>
      <c r="D20" s="137">
        <f>D17+D19</f>
        <v>133440</v>
      </c>
    </row>
    <row r="21" s="82" customFormat="1" ht="24.95" customHeight="1" spans="1:4">
      <c r="A21" s="139"/>
      <c r="B21" s="140"/>
      <c r="C21" s="141"/>
      <c r="D21" s="142"/>
    </row>
    <row r="22" ht="24.95" customHeight="1" spans="2:4">
      <c r="B22" s="107"/>
      <c r="D22" s="107"/>
    </row>
    <row r="23" ht="24.95" customHeight="1" spans="2:4">
      <c r="B23" s="107"/>
      <c r="D23" s="107"/>
    </row>
    <row r="24" ht="24.95" customHeight="1" spans="2:4">
      <c r="B24" s="107"/>
      <c r="D24" s="107"/>
    </row>
    <row r="25" ht="24.95" customHeight="1" spans="2:4">
      <c r="B25" s="107"/>
      <c r="D25" s="107"/>
    </row>
    <row r="26" ht="24.95" customHeight="1" spans="2:4">
      <c r="B26" s="107"/>
      <c r="D26" s="107"/>
    </row>
    <row r="27" ht="24.95" customHeight="1" spans="2:4">
      <c r="B27" s="107"/>
      <c r="D27" s="107"/>
    </row>
    <row r="28" ht="24.95" customHeight="1" spans="2:4">
      <c r="B28" s="107"/>
      <c r="D28" s="107"/>
    </row>
    <row r="29" ht="24.95" customHeight="1" spans="2:4">
      <c r="B29" s="107"/>
      <c r="D29" s="107"/>
    </row>
    <row r="30" ht="24.95" customHeight="1" spans="2:4">
      <c r="B30" s="107"/>
      <c r="D30" s="107"/>
    </row>
    <row r="31" ht="16.5" spans="2:4">
      <c r="B31" s="107"/>
      <c r="D31" s="107"/>
    </row>
    <row r="32" ht="16.5" spans="2:4">
      <c r="B32" s="107"/>
      <c r="D32" s="107"/>
    </row>
    <row r="33" ht="16.5" spans="2:4">
      <c r="B33" s="107"/>
      <c r="D33" s="107"/>
    </row>
    <row r="34" ht="16.5" spans="2:4">
      <c r="B34" s="107"/>
      <c r="D34" s="107"/>
    </row>
    <row r="35" ht="16.5" spans="2:4">
      <c r="B35" s="107"/>
      <c r="D35" s="107"/>
    </row>
  </sheetData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A2" sqref="A2:D2"/>
    </sheetView>
  </sheetViews>
  <sheetFormatPr defaultColWidth="9" defaultRowHeight="13.5" outlineLevelCol="3"/>
  <cols>
    <col min="1" max="1" width="27.625" style="84" customWidth="1"/>
    <col min="2" max="2" width="13.625" style="84" customWidth="1"/>
    <col min="3" max="3" width="31.625" style="84" customWidth="1"/>
    <col min="4" max="4" width="13.0583333333333" style="84" customWidth="1"/>
    <col min="5" max="16384" width="9" style="85"/>
  </cols>
  <sheetData>
    <row r="1" s="1" customFormat="1" ht="24.95" customHeight="1" spans="1:4">
      <c r="A1" s="10" t="s">
        <v>161</v>
      </c>
      <c r="B1" s="10"/>
      <c r="C1" s="10"/>
      <c r="D1" s="10"/>
    </row>
    <row r="2" s="2" customFormat="1" ht="45" customHeight="1" spans="1:4">
      <c r="A2" s="12" t="s">
        <v>162</v>
      </c>
      <c r="B2" s="12"/>
      <c r="C2" s="12"/>
      <c r="D2" s="12"/>
    </row>
    <row r="3" s="3" customFormat="1" ht="20.1" customHeight="1" spans="1:4">
      <c r="A3" s="108"/>
      <c r="B3" s="108"/>
      <c r="C3" s="108"/>
      <c r="D3" s="87" t="s">
        <v>163</v>
      </c>
    </row>
    <row r="4" s="3" customFormat="1" ht="20.1" customHeight="1" spans="1:4">
      <c r="A4" s="13"/>
      <c r="B4" s="13"/>
      <c r="C4" s="13"/>
      <c r="D4" s="15" t="s">
        <v>44</v>
      </c>
    </row>
    <row r="5" s="4" customFormat="1" ht="30" customHeight="1" spans="1:4">
      <c r="A5" s="16" t="s">
        <v>16</v>
      </c>
      <c r="B5" s="109" t="s">
        <v>59</v>
      </c>
      <c r="C5" s="16" t="s">
        <v>16</v>
      </c>
      <c r="D5" s="16" t="s">
        <v>59</v>
      </c>
    </row>
    <row r="6" s="82" customFormat="1" ht="30" customHeight="1" spans="1:4">
      <c r="A6" s="110" t="s">
        <v>164</v>
      </c>
      <c r="B6" s="111">
        <v>3405</v>
      </c>
      <c r="C6" s="112" t="s">
        <v>165</v>
      </c>
      <c r="D6" s="111">
        <v>1912</v>
      </c>
    </row>
    <row r="7" s="82" customFormat="1" ht="30" customHeight="1" spans="1:4">
      <c r="A7" s="110" t="s">
        <v>62</v>
      </c>
      <c r="B7" s="111"/>
      <c r="C7" s="113" t="s">
        <v>166</v>
      </c>
      <c r="D7" s="111">
        <v>476</v>
      </c>
    </row>
    <row r="8" s="82" customFormat="1" ht="30" customHeight="1" spans="1:4">
      <c r="A8" s="110" t="s">
        <v>66</v>
      </c>
      <c r="B8" s="111">
        <v>20</v>
      </c>
      <c r="C8" s="112" t="s">
        <v>67</v>
      </c>
      <c r="D8" s="111"/>
    </row>
    <row r="9" s="82" customFormat="1" ht="30" customHeight="1" spans="1:4">
      <c r="A9" s="110" t="s">
        <v>116</v>
      </c>
      <c r="B9" s="111">
        <v>17</v>
      </c>
      <c r="C9" s="112" t="s">
        <v>167</v>
      </c>
      <c r="D9" s="111"/>
    </row>
    <row r="10" s="82" customFormat="1" ht="30" customHeight="1" spans="1:4">
      <c r="A10" s="110" t="s">
        <v>117</v>
      </c>
      <c r="B10" s="111">
        <v>90</v>
      </c>
      <c r="C10" s="112" t="s">
        <v>168</v>
      </c>
      <c r="D10" s="111">
        <v>3</v>
      </c>
    </row>
    <row r="11" s="82" customFormat="1" ht="30" customHeight="1" spans="1:4">
      <c r="A11" s="114" t="s">
        <v>74</v>
      </c>
      <c r="B11" s="111">
        <v>3.3</v>
      </c>
      <c r="C11" s="115" t="s">
        <v>169</v>
      </c>
      <c r="D11" s="111">
        <v>700</v>
      </c>
    </row>
    <row r="12" s="82" customFormat="1" ht="30" customHeight="1" spans="1:4">
      <c r="A12" s="116" t="s">
        <v>73</v>
      </c>
      <c r="B12" s="117" t="s">
        <v>73</v>
      </c>
      <c r="C12" s="118" t="s">
        <v>170</v>
      </c>
      <c r="D12" s="111">
        <v>79</v>
      </c>
    </row>
    <row r="13" s="82" customFormat="1" ht="30" customHeight="1" spans="1:4">
      <c r="A13" s="116" t="s">
        <v>73</v>
      </c>
      <c r="B13" s="117" t="s">
        <v>73</v>
      </c>
      <c r="C13" s="119" t="s">
        <v>171</v>
      </c>
      <c r="D13" s="111">
        <v>6</v>
      </c>
    </row>
    <row r="14" s="82" customFormat="1" ht="30" customHeight="1" spans="1:4">
      <c r="A14" s="116" t="s">
        <v>73</v>
      </c>
      <c r="B14" s="117" t="s">
        <v>73</v>
      </c>
      <c r="C14" s="119" t="s">
        <v>172</v>
      </c>
      <c r="D14" s="111">
        <v>39</v>
      </c>
    </row>
    <row r="15" s="82" customFormat="1" ht="30" customHeight="1" spans="1:4">
      <c r="A15" s="116" t="s">
        <v>73</v>
      </c>
      <c r="B15" s="117" t="s">
        <v>73</v>
      </c>
      <c r="C15" s="119" t="s">
        <v>173</v>
      </c>
      <c r="D15" s="120"/>
    </row>
    <row r="16" s="82" customFormat="1" ht="30" customHeight="1" spans="1:4">
      <c r="A16" s="117" t="s">
        <v>73</v>
      </c>
      <c r="B16" s="117" t="s">
        <v>73</v>
      </c>
      <c r="C16" s="121" t="s">
        <v>174</v>
      </c>
      <c r="D16" s="120"/>
    </row>
    <row r="17" s="82" customFormat="1" ht="30" customHeight="1" spans="1:4">
      <c r="A17" s="97" t="s">
        <v>118</v>
      </c>
      <c r="B17" s="111">
        <f>B6+B7+B8+B9+B10</f>
        <v>3532</v>
      </c>
      <c r="C17" s="122" t="s">
        <v>175</v>
      </c>
      <c r="D17" s="123">
        <f>D6+D7+D8+D9+D10+D11+D12+D13+D14</f>
        <v>3215</v>
      </c>
    </row>
    <row r="18" s="82" customFormat="1" ht="30" customHeight="1" spans="1:4">
      <c r="A18" s="88" t="s">
        <v>120</v>
      </c>
      <c r="B18" s="111"/>
      <c r="C18" s="124" t="s">
        <v>176</v>
      </c>
      <c r="D18" s="89"/>
    </row>
    <row r="19" s="82" customFormat="1" ht="30" customHeight="1" spans="1:4">
      <c r="A19" s="88" t="s">
        <v>122</v>
      </c>
      <c r="B19" s="111"/>
      <c r="C19" s="124" t="s">
        <v>177</v>
      </c>
      <c r="D19" s="125"/>
    </row>
    <row r="20" s="82" customFormat="1" ht="30" customHeight="1" spans="1:4">
      <c r="A20" s="88" t="s">
        <v>124</v>
      </c>
      <c r="B20" s="111">
        <f>B17+B18+B19</f>
        <v>3532</v>
      </c>
      <c r="C20" s="124" t="s">
        <v>178</v>
      </c>
      <c r="D20" s="125">
        <f>D17+D18+D19</f>
        <v>3215</v>
      </c>
    </row>
    <row r="21" s="82" customFormat="1" ht="30" customHeight="1" spans="1:4">
      <c r="A21" s="126" t="s">
        <v>73</v>
      </c>
      <c r="B21" s="111" t="s">
        <v>73</v>
      </c>
      <c r="C21" s="124" t="s">
        <v>179</v>
      </c>
      <c r="D21" s="125">
        <f>B20-D20</f>
        <v>317</v>
      </c>
    </row>
    <row r="22" s="82" customFormat="1" ht="30" customHeight="1" spans="1:4">
      <c r="A22" s="88" t="s">
        <v>127</v>
      </c>
      <c r="B22" s="111">
        <v>5379</v>
      </c>
      <c r="C22" s="124" t="s">
        <v>180</v>
      </c>
      <c r="D22" s="125">
        <f>B22+D21</f>
        <v>5696</v>
      </c>
    </row>
    <row r="23" s="83" customFormat="1" ht="30" customHeight="1" spans="1:4">
      <c r="A23" s="100" t="s">
        <v>90</v>
      </c>
      <c r="B23" s="101">
        <f>B20+B22</f>
        <v>8911</v>
      </c>
      <c r="C23" s="127" t="s">
        <v>90</v>
      </c>
      <c r="D23" s="101">
        <f>D20+D22</f>
        <v>8911</v>
      </c>
    </row>
    <row r="24" ht="24.95" customHeight="1" spans="2:4">
      <c r="B24" s="107"/>
      <c r="D24" s="107"/>
    </row>
    <row r="25" ht="24.95" customHeight="1" spans="2:4">
      <c r="B25" s="107"/>
      <c r="D25" s="107"/>
    </row>
    <row r="26" ht="24.95" customHeight="1" spans="2:4">
      <c r="B26" s="107"/>
      <c r="D26" s="107"/>
    </row>
    <row r="27" ht="24.95" customHeight="1" spans="2:4">
      <c r="B27" s="107"/>
      <c r="D27" s="107"/>
    </row>
    <row r="28" ht="24.95" customHeight="1" spans="2:4">
      <c r="B28" s="107"/>
      <c r="D28" s="107"/>
    </row>
    <row r="29" ht="24.95" customHeight="1" spans="2:4">
      <c r="B29" s="107"/>
      <c r="D29" s="107"/>
    </row>
    <row r="30" ht="24.95" customHeight="1" spans="2:4">
      <c r="B30" s="107"/>
      <c r="D30" s="107"/>
    </row>
    <row r="31" ht="16.5" spans="2:4">
      <c r="B31" s="107"/>
      <c r="D31" s="107"/>
    </row>
    <row r="32" ht="16.5" spans="2:4">
      <c r="B32" s="107"/>
      <c r="D32" s="107"/>
    </row>
    <row r="33" ht="16.5" spans="2:4">
      <c r="B33" s="107"/>
      <c r="D33" s="107"/>
    </row>
    <row r="34" ht="16.5" spans="2:4">
      <c r="B34" s="107"/>
      <c r="D34" s="107"/>
    </row>
    <row r="35" ht="16.5" spans="2:4">
      <c r="B35" s="107"/>
      <c r="D35" s="107"/>
    </row>
  </sheetData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预算目录</vt:lpstr>
      <vt:lpstr>2023年执行情况表</vt:lpstr>
      <vt:lpstr>2024年预算总表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失业保险基金收支预算表</vt:lpstr>
      <vt:lpstr>工伤保险基金收支预算表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FRL-AN00a</dc:creator>
  <cp:lastModifiedBy>碧海蓝天</cp:lastModifiedBy>
  <dcterms:created xsi:type="dcterms:W3CDTF">2020-12-23T03:28:00Z</dcterms:created>
  <cp:lastPrinted>2022-12-29T03:40:00Z</cp:lastPrinted>
  <dcterms:modified xsi:type="dcterms:W3CDTF">2024-02-01T01:54:35Z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D0614787F2F54E8EB8EC3A08CD9472A8</vt:lpwstr>
  </property>
  <property fmtid="{D5CDD505-2E9C-101B-9397-08002B2CF9AE}" pid="4" name="KSOReadingLayout">
    <vt:bool>true</vt:bool>
  </property>
</Properties>
</file>