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0" activeTab="2"/>
  </bookViews>
  <sheets>
    <sheet name="汇总" sheetId="6" r:id="rId1"/>
    <sheet name="脱贫" sheetId="4" r:id="rId2"/>
    <sheet name="振兴" sheetId="5" r:id="rId3"/>
  </sheets>
  <definedNames>
    <definedName name="_xlnm._FilterDatabase" localSheetId="2" hidden="1">振兴!$A$4:$G$92</definedName>
    <definedName name="_xlnm._FilterDatabase" localSheetId="1" hidden="1">脱贫!$A$4:$G$33</definedName>
    <definedName name="_xlnm.Print_Titles" localSheetId="2">振兴!$4:$4</definedName>
    <definedName name="_xlnm.Print_Titles" localSheetId="1">脱贫!$4:$4</definedName>
  </definedNames>
  <calcPr calcId="144525"/>
</workbook>
</file>

<file path=xl/sharedStrings.xml><?xml version="1.0" encoding="utf-8"?>
<sst xmlns="http://schemas.openxmlformats.org/spreadsheetml/2006/main" count="633" uniqueCount="198">
  <si>
    <t>附件1</t>
  </si>
  <si>
    <t>大冶市2020年财政资金统筹使用汇总表</t>
  </si>
  <si>
    <t>单位：万元</t>
  </si>
  <si>
    <t>整合项目名称</t>
  </si>
  <si>
    <t>计划统筹项目资金</t>
  </si>
  <si>
    <t>小计</t>
  </si>
  <si>
    <t>其   中</t>
  </si>
  <si>
    <t>市水利和湖泊局</t>
  </si>
  <si>
    <t>市民政局</t>
  </si>
  <si>
    <t>市人社局</t>
  </si>
  <si>
    <t>市自然资源和规划局</t>
  </si>
  <si>
    <t>市城管执法局</t>
  </si>
  <si>
    <t>市住建局</t>
  </si>
  <si>
    <t>市发改局</t>
  </si>
  <si>
    <t>市扶贫办</t>
  </si>
  <si>
    <t>市农业农村局</t>
  </si>
  <si>
    <t>市教育局</t>
  </si>
  <si>
    <t>国有林场</t>
  </si>
  <si>
    <t>市交通运输局</t>
  </si>
  <si>
    <t>黄石市生态环境局大冶市分局</t>
  </si>
  <si>
    <t>市卫健局</t>
  </si>
  <si>
    <t>市文旅局</t>
  </si>
  <si>
    <t>市财政局</t>
  </si>
  <si>
    <t>市供销社</t>
  </si>
  <si>
    <t>市委组织部</t>
  </si>
  <si>
    <t>市科技局</t>
  </si>
  <si>
    <t>市公汽公司</t>
  </si>
  <si>
    <t>市交投公司</t>
  </si>
  <si>
    <t>保安湖湿地公园管委会</t>
  </si>
  <si>
    <t>市委宣传部</t>
  </si>
  <si>
    <t>市总医院</t>
  </si>
  <si>
    <t>市应急管理局</t>
  </si>
  <si>
    <t>市委政法委</t>
  </si>
  <si>
    <t>脱贫攻坚</t>
  </si>
  <si>
    <t>乡村振兴</t>
  </si>
  <si>
    <t>合计</t>
  </si>
  <si>
    <t>附件2</t>
  </si>
  <si>
    <t>大冶市2020年度财政资金统筹使用项目清单（脱贫攻坚）</t>
  </si>
  <si>
    <t>序号</t>
  </si>
  <si>
    <t>项目类型</t>
  </si>
  <si>
    <t>项目名称</t>
  </si>
  <si>
    <t>责任单位</t>
  </si>
  <si>
    <t>资金文号</t>
  </si>
  <si>
    <t>资金来源</t>
  </si>
  <si>
    <t>资金额度</t>
  </si>
  <si>
    <t>残疾人两项补贴支出</t>
  </si>
  <si>
    <t>本级安排</t>
  </si>
  <si>
    <t>本级专项</t>
  </si>
  <si>
    <t>困难群众临时物价补贴</t>
  </si>
  <si>
    <t>困难群众补助</t>
  </si>
  <si>
    <t>鄂财社发〔2019〕73号</t>
  </si>
  <si>
    <t>上级专项</t>
  </si>
  <si>
    <t>鄂财社发〔2020〕36号</t>
  </si>
  <si>
    <t>鄂财社发〔2020〕44号</t>
  </si>
  <si>
    <t>就业补助</t>
  </si>
  <si>
    <t>鄂财社发〔2019〕72号</t>
  </si>
  <si>
    <t>植树造林</t>
  </si>
  <si>
    <t>1号文</t>
  </si>
  <si>
    <t>农村环境长效机制</t>
  </si>
  <si>
    <t>部门预算</t>
  </si>
  <si>
    <t>农村危房改造</t>
  </si>
  <si>
    <t>鄂财建发〔2019〕216号</t>
  </si>
  <si>
    <t>鄂财建发〔2020〕94号</t>
  </si>
  <si>
    <t>鄂财建发〔2020〕95号</t>
  </si>
  <si>
    <t>光伏扶贫</t>
  </si>
  <si>
    <t>代编预算</t>
  </si>
  <si>
    <t>专项扶贫资金</t>
  </si>
  <si>
    <t>鄂财农发〔2019〕82号</t>
  </si>
  <si>
    <t>鄂财农发〔2019〕89号</t>
  </si>
  <si>
    <t>鄂财农发〔2020〕16号</t>
  </si>
  <si>
    <t>鄂财农发〔2020〕20号</t>
  </si>
  <si>
    <t>黄石市级</t>
  </si>
  <si>
    <t>应急救灾救助</t>
  </si>
  <si>
    <t>巩固脱贫村帮扶</t>
  </si>
  <si>
    <t>支持产业扶贫发展</t>
  </si>
  <si>
    <t>种植业绿色发展</t>
  </si>
  <si>
    <t>养殖业高质量发展</t>
  </si>
  <si>
    <t>农村饮水工程维修</t>
  </si>
  <si>
    <t>文化旅游发展</t>
  </si>
  <si>
    <t>中职助学金</t>
  </si>
  <si>
    <t>中职免学费</t>
  </si>
  <si>
    <t>美丽乡村建设</t>
  </si>
  <si>
    <t>鄂财农村发〔2020〕9号</t>
  </si>
  <si>
    <t>附件3</t>
  </si>
  <si>
    <t>大冶市2020年度财政资金统筹使用项目清单（乡村振兴）</t>
  </si>
  <si>
    <t>农村公路修整</t>
  </si>
  <si>
    <t>农村公路日常养护</t>
  </si>
  <si>
    <t>农村客运发展</t>
  </si>
  <si>
    <t>鄂财建发〔2020〕2号</t>
  </si>
  <si>
    <t>刘仁八至金牛段改建</t>
  </si>
  <si>
    <t>鄂财建发〔2020〕59号</t>
  </si>
  <si>
    <t>四好农村路建设</t>
  </si>
  <si>
    <t>鄂财建发〔2020〕84号</t>
  </si>
  <si>
    <t>公路建养</t>
  </si>
  <si>
    <t>鄂财建发〔2020〕83号</t>
  </si>
  <si>
    <t>农村公路养护资金</t>
  </si>
  <si>
    <t>鄂财建发〔2020〕3号</t>
  </si>
  <si>
    <t>农村公路建设资金</t>
  </si>
  <si>
    <t>鄂财建发〔2020〕43号</t>
  </si>
  <si>
    <t>地形地貌整治</t>
  </si>
  <si>
    <t>鄂财建发〔2020〕51号</t>
  </si>
  <si>
    <t>粮食流通产业发展</t>
  </si>
  <si>
    <t>鄂财产发〔2020〕37号</t>
  </si>
  <si>
    <t>节能与新能源运营</t>
  </si>
  <si>
    <t>鄂财建发〔2020〕19号</t>
  </si>
  <si>
    <t>乡村生物防火带建设</t>
  </si>
  <si>
    <t>有害生物防治</t>
  </si>
  <si>
    <t>规范村庄规划</t>
  </si>
  <si>
    <t>绿满荆楚</t>
  </si>
  <si>
    <t>鄂财环发〔2019〕3号</t>
  </si>
  <si>
    <t>生态保护修复</t>
  </si>
  <si>
    <t>鄂财环发〔2019〕24号</t>
  </si>
  <si>
    <t>鄂财环发〔2019〕16号</t>
  </si>
  <si>
    <t>鄂财环发〔2020〕3号</t>
  </si>
  <si>
    <t>基本农田治理与修复</t>
  </si>
  <si>
    <t>鄂财环发〔2020〕7号</t>
  </si>
  <si>
    <t>鄂财环发〔2020〕12号</t>
  </si>
  <si>
    <t>鄂财环发〔2020〕16号</t>
  </si>
  <si>
    <t>鄂财环发〔2020〕19号</t>
  </si>
  <si>
    <t>鄂财环发〔2020〕23号</t>
  </si>
  <si>
    <t>鄂财建发〔2019〕25号</t>
  </si>
  <si>
    <t>精准灭荒</t>
  </si>
  <si>
    <t>鄂财环发〔2019〕]4号</t>
  </si>
  <si>
    <t>鄂财环发〔2019〕8号</t>
  </si>
  <si>
    <t>自然保护地勘界立标</t>
  </si>
  <si>
    <t>耕地占补</t>
  </si>
  <si>
    <t>河湖和水利工程确权</t>
  </si>
  <si>
    <t>土壤污染防治</t>
  </si>
  <si>
    <t>鄂财环发〔2019〕12号</t>
  </si>
  <si>
    <t>鄂财环发〔2019〕13号</t>
  </si>
  <si>
    <t>生态保护修复与治理</t>
  </si>
  <si>
    <t>鄂财环发〔2019〕23号</t>
  </si>
  <si>
    <t>环境空气质量生态</t>
  </si>
  <si>
    <t>鄂财环发〔2019〕31号</t>
  </si>
  <si>
    <t>鄂财环发〔2020〕1号</t>
  </si>
  <si>
    <t>水利发展专项</t>
  </si>
  <si>
    <t>鄂财农发〔2019〕80号</t>
  </si>
  <si>
    <t>国有公益性工程维修养护</t>
  </si>
  <si>
    <t>保安湖退垸还湖工程　</t>
  </si>
  <si>
    <t>水土流失治理资金</t>
  </si>
  <si>
    <t>农村港道、骨干渠系整治</t>
  </si>
  <si>
    <t>头顶塘加固配套</t>
  </si>
  <si>
    <t>渠道整治</t>
  </si>
  <si>
    <t>尹家湖生态修复工程</t>
  </si>
  <si>
    <t>水利规划</t>
  </si>
  <si>
    <t>水域纳污能力</t>
  </si>
  <si>
    <t>河湖整治</t>
  </si>
  <si>
    <t>鄂财农发〔2020〕40号</t>
  </si>
  <si>
    <t>水利设施建设</t>
  </si>
  <si>
    <t>鄂财农发〔2020〕42号</t>
  </si>
  <si>
    <t>鄂财农发〔2020〕38号</t>
  </si>
  <si>
    <t>水生态修复及保护项目</t>
  </si>
  <si>
    <t>鄂财农发〔2020〕39号</t>
  </si>
  <si>
    <t>农村饮水安全巩固提升（厕所革命）</t>
  </si>
  <si>
    <t>鄂财农发〔2020〕14号</t>
  </si>
  <si>
    <t>大中型水库移民扶持资金</t>
  </si>
  <si>
    <t>鄂财农发〔2019〕77号</t>
  </si>
  <si>
    <t>鄂财农发〔2019〕78号</t>
  </si>
  <si>
    <t>农业安全建设</t>
  </si>
  <si>
    <t>乡村治理</t>
  </si>
  <si>
    <t>党建引领.活力村庄</t>
  </si>
  <si>
    <t>农村太阳能路灯维修</t>
  </si>
  <si>
    <t>农田水利基本建设</t>
  </si>
  <si>
    <t>高标准农田建设</t>
  </si>
  <si>
    <t>农业资源保护修复与利用</t>
  </si>
  <si>
    <t>鄂财农发〔2019〕81号</t>
  </si>
  <si>
    <t>农田建设专项</t>
  </si>
  <si>
    <t>鄂财农发〔2019〕88号</t>
  </si>
  <si>
    <t>鄂财农发〔2020〕44号</t>
  </si>
  <si>
    <t>厕所革命</t>
  </si>
  <si>
    <t>鄂财农村发〔2019〕11号</t>
  </si>
  <si>
    <t>鄂财农村发〔2020〕4号</t>
  </si>
  <si>
    <t>鄂财农村发〔2020〕7号</t>
  </si>
  <si>
    <t>畜禽粪污资源化利用</t>
  </si>
  <si>
    <t>鄂财农发〔2019〕57号</t>
  </si>
  <si>
    <t>长江流域水生生物保护区禁捕补助资金</t>
  </si>
  <si>
    <t>鄂财农发〔2019〕9号</t>
  </si>
  <si>
    <t>鄂财农发〔2019〕74号</t>
  </si>
  <si>
    <t>鄂财农发〔2019〕60号</t>
  </si>
  <si>
    <t>鄂财农发〔2019〕68号</t>
  </si>
  <si>
    <t>产业强镇</t>
  </si>
  <si>
    <t>鄂财农发〔2018〕58号</t>
  </si>
  <si>
    <t>基本公共卫生服务</t>
  </si>
  <si>
    <t>鄂财社发〔2020〕6号</t>
  </si>
  <si>
    <t>基层卫生设施改造</t>
  </si>
  <si>
    <t>文化活动中心建设</t>
  </si>
  <si>
    <t>桥墩湖整治</t>
  </si>
  <si>
    <t>农村精神文明建设</t>
  </si>
  <si>
    <t>三级综治建设</t>
  </si>
  <si>
    <t>农村义务教育薄弱学校 改造</t>
  </si>
  <si>
    <t>鄂财教发〔2019〕119号</t>
  </si>
  <si>
    <t>下冯小学运动场</t>
  </si>
  <si>
    <t>鄂财建发〔2020〕25号</t>
  </si>
  <si>
    <t>新农村现代流通服务</t>
  </si>
  <si>
    <t>农村基层建设</t>
  </si>
  <si>
    <t>鄂财建发〔2020〕87号</t>
  </si>
  <si>
    <t>科技三项投入</t>
  </si>
  <si>
    <t>鄂财农村发〔2020〕1号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</si>
</sst>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.5"/>
      <name val="宋体"/>
      <charset val="134"/>
      <scheme val="minor"/>
    </font>
    <font>
      <sz val="10.5"/>
      <name val="仿宋"/>
      <charset val="134"/>
    </font>
    <font>
      <sz val="10.5"/>
      <color theme="1"/>
      <name val="宋体"/>
      <charset val="134"/>
      <scheme val="minor"/>
    </font>
    <font>
      <sz val="14"/>
      <name val="楷体"/>
      <charset val="134"/>
    </font>
    <font>
      <b/>
      <sz val="10.5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仿宋"/>
      <charset val="134"/>
    </font>
    <font>
      <sz val="11"/>
      <color theme="1"/>
      <name val="楷体"/>
      <charset val="134"/>
    </font>
    <font>
      <b/>
      <sz val="18"/>
      <color theme="1"/>
      <name val="宋体"/>
      <charset val="134"/>
      <scheme val="minor"/>
    </font>
    <font>
      <b/>
      <sz val="10.5"/>
      <name val="仿宋"/>
      <charset val="134"/>
    </font>
    <font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textRotation="255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selection activeCell="D11" sqref="D11"/>
    </sheetView>
  </sheetViews>
  <sheetFormatPr defaultColWidth="9" defaultRowHeight="13.5"/>
  <cols>
    <col min="1" max="1" width="8.875" style="28" customWidth="1"/>
    <col min="2" max="2" width="9" style="28" customWidth="1"/>
    <col min="3" max="10" width="6.125" style="33" customWidth="1"/>
    <col min="11" max="11" width="8.375" style="33" customWidth="1"/>
    <col min="12" max="13" width="6.5" style="33" customWidth="1"/>
    <col min="14" max="27" width="6.125" style="33" customWidth="1"/>
    <col min="28" max="28" width="6.125" style="28" customWidth="1"/>
    <col min="29" max="16382" width="9" style="28"/>
  </cols>
  <sheetData>
    <row r="1" s="28" customFormat="1" ht="18.75" spans="1:27">
      <c r="A1" s="34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="29" customFormat="1" ht="50.25" customHeight="1" spans="1:28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="30" customFormat="1" ht="15.75" customHeight="1" spans="3:29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V3" s="38"/>
      <c r="W3" s="38" t="s">
        <v>2</v>
      </c>
      <c r="X3" s="38"/>
      <c r="Y3" s="38"/>
      <c r="Z3" s="38"/>
      <c r="AA3" s="38"/>
      <c r="AB3" s="38"/>
      <c r="AC3" s="41"/>
    </row>
    <row r="4" s="31" customFormat="1" ht="27" customHeight="1" spans="1:28">
      <c r="A4" s="36" t="s">
        <v>3</v>
      </c>
      <c r="B4" s="36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="31" customFormat="1" ht="25.5" customHeight="1" spans="1:28">
      <c r="A5" s="36"/>
      <c r="B5" s="36" t="s">
        <v>5</v>
      </c>
      <c r="C5" s="36" t="s">
        <v>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="31" customFormat="1" ht="97" customHeight="1" spans="1:28">
      <c r="A6" s="36"/>
      <c r="B6" s="36"/>
      <c r="C6" s="36" t="s">
        <v>7</v>
      </c>
      <c r="D6" s="36" t="s">
        <v>8</v>
      </c>
      <c r="E6" s="36" t="s">
        <v>9</v>
      </c>
      <c r="F6" s="36" t="s">
        <v>10</v>
      </c>
      <c r="G6" s="36" t="s">
        <v>11</v>
      </c>
      <c r="H6" s="36" t="s">
        <v>12</v>
      </c>
      <c r="I6" s="36" t="s">
        <v>13</v>
      </c>
      <c r="J6" s="36" t="s">
        <v>14</v>
      </c>
      <c r="K6" s="36" t="s">
        <v>15</v>
      </c>
      <c r="L6" s="36" t="s">
        <v>16</v>
      </c>
      <c r="M6" s="36" t="s">
        <v>17</v>
      </c>
      <c r="N6" s="36" t="s">
        <v>18</v>
      </c>
      <c r="O6" s="36" t="s">
        <v>19</v>
      </c>
      <c r="P6" s="36" t="s">
        <v>20</v>
      </c>
      <c r="Q6" s="36" t="s">
        <v>21</v>
      </c>
      <c r="R6" s="36" t="s">
        <v>22</v>
      </c>
      <c r="S6" s="36" t="s">
        <v>23</v>
      </c>
      <c r="T6" s="36" t="s">
        <v>24</v>
      </c>
      <c r="U6" s="39" t="s">
        <v>25</v>
      </c>
      <c r="V6" s="39" t="s">
        <v>26</v>
      </c>
      <c r="W6" s="39" t="s">
        <v>27</v>
      </c>
      <c r="X6" s="39" t="s">
        <v>28</v>
      </c>
      <c r="Y6" s="39" t="s">
        <v>29</v>
      </c>
      <c r="Z6" s="39" t="s">
        <v>30</v>
      </c>
      <c r="AA6" s="31" t="s">
        <v>31</v>
      </c>
      <c r="AB6" s="39" t="s">
        <v>32</v>
      </c>
    </row>
    <row r="7" s="32" customFormat="1" ht="54" customHeight="1" spans="1:28">
      <c r="A7" s="37" t="s">
        <v>33</v>
      </c>
      <c r="B7" s="37">
        <f>SUM(C7:AB7)</f>
        <v>28421</v>
      </c>
      <c r="C7" s="37">
        <f>脱贫!G28</f>
        <v>200</v>
      </c>
      <c r="D7" s="37">
        <f>脱贫!G5+脱贫!G6+脱贫!G7+脱贫!G8+脱贫!G9</f>
        <v>16226</v>
      </c>
      <c r="E7" s="37">
        <v>1931</v>
      </c>
      <c r="F7" s="37">
        <v>1350</v>
      </c>
      <c r="G7" s="37">
        <v>1500</v>
      </c>
      <c r="H7" s="37">
        <v>422</v>
      </c>
      <c r="I7" s="37">
        <v>215</v>
      </c>
      <c r="J7" s="37">
        <v>2616</v>
      </c>
      <c r="K7" s="37">
        <f>脱贫!G25+脱贫!G26+脱贫!G27</f>
        <v>1700</v>
      </c>
      <c r="L7" s="37">
        <v>43</v>
      </c>
      <c r="M7" s="37">
        <v>12</v>
      </c>
      <c r="N7" s="37"/>
      <c r="O7" s="37"/>
      <c r="P7" s="37"/>
      <c r="Q7" s="37">
        <v>1000</v>
      </c>
      <c r="R7" s="37">
        <v>1206</v>
      </c>
      <c r="S7" s="37"/>
      <c r="T7" s="37"/>
      <c r="U7" s="40"/>
      <c r="V7" s="40"/>
      <c r="W7" s="40"/>
      <c r="X7" s="40"/>
      <c r="Y7" s="40"/>
      <c r="Z7" s="40"/>
      <c r="AA7" s="40"/>
      <c r="AB7" s="40"/>
    </row>
    <row r="8" s="32" customFormat="1" ht="54" customHeight="1" spans="1:28">
      <c r="A8" s="37" t="s">
        <v>34</v>
      </c>
      <c r="B8" s="37">
        <f>SUM(C8:AB8)</f>
        <v>83891</v>
      </c>
      <c r="C8" s="37">
        <v>8908</v>
      </c>
      <c r="D8" s="37"/>
      <c r="E8" s="37"/>
      <c r="F8" s="37">
        <v>14781</v>
      </c>
      <c r="G8" s="37">
        <f>774+300</f>
        <v>1074</v>
      </c>
      <c r="H8" s="37"/>
      <c r="I8" s="37">
        <v>9079</v>
      </c>
      <c r="J8" s="37"/>
      <c r="K8" s="37">
        <f>振兴!G57+振兴!G58+振兴!G59+振兴!G60+振兴!G61+振兴!G62+振兴!G63+振兴!G64+振兴!G65+振兴!G66+振兴!G67+振兴!G68+振兴!G69+振兴!G70+振兴!G71+振兴!G72+振兴!G73+振兴!G74+振兴!G75+振兴!G76</f>
        <v>20026</v>
      </c>
      <c r="L8" s="37">
        <v>4443</v>
      </c>
      <c r="M8" s="37"/>
      <c r="N8" s="37">
        <f>6705+300</f>
        <v>7005</v>
      </c>
      <c r="O8" s="37">
        <v>5785</v>
      </c>
      <c r="P8" s="37">
        <v>1263</v>
      </c>
      <c r="Q8" s="37">
        <v>85</v>
      </c>
      <c r="R8" s="37">
        <v>2000</v>
      </c>
      <c r="S8" s="37">
        <v>100</v>
      </c>
      <c r="T8" s="37">
        <v>400</v>
      </c>
      <c r="U8" s="40">
        <v>185</v>
      </c>
      <c r="V8" s="40">
        <v>739</v>
      </c>
      <c r="W8" s="40">
        <v>1393</v>
      </c>
      <c r="X8" s="40">
        <v>475</v>
      </c>
      <c r="Y8" s="40">
        <v>100</v>
      </c>
      <c r="Z8" s="40">
        <v>5600</v>
      </c>
      <c r="AA8" s="40">
        <v>300</v>
      </c>
      <c r="AB8" s="40">
        <v>150</v>
      </c>
    </row>
    <row r="9" s="32" customFormat="1" ht="54" customHeight="1" spans="1:28">
      <c r="A9" s="37" t="s">
        <v>35</v>
      </c>
      <c r="B9" s="37">
        <f t="shared" ref="B9:N9" si="0">B7+B8</f>
        <v>112312</v>
      </c>
      <c r="C9" s="37">
        <f t="shared" si="0"/>
        <v>9108</v>
      </c>
      <c r="D9" s="37">
        <f t="shared" si="0"/>
        <v>16226</v>
      </c>
      <c r="E9" s="37">
        <f t="shared" si="0"/>
        <v>1931</v>
      </c>
      <c r="F9" s="37">
        <f t="shared" si="0"/>
        <v>16131</v>
      </c>
      <c r="G9" s="37">
        <f t="shared" si="0"/>
        <v>2574</v>
      </c>
      <c r="H9" s="37">
        <f t="shared" si="0"/>
        <v>422</v>
      </c>
      <c r="I9" s="37">
        <f t="shared" si="0"/>
        <v>9294</v>
      </c>
      <c r="J9" s="37">
        <f t="shared" si="0"/>
        <v>2616</v>
      </c>
      <c r="K9" s="37">
        <f t="shared" si="0"/>
        <v>21726</v>
      </c>
      <c r="L9" s="37">
        <f t="shared" si="0"/>
        <v>4486</v>
      </c>
      <c r="M9" s="37">
        <f t="shared" si="0"/>
        <v>12</v>
      </c>
      <c r="N9" s="37">
        <f t="shared" si="0"/>
        <v>7005</v>
      </c>
      <c r="O9" s="37">
        <f t="shared" ref="O9:AB9" si="1">O7+O8</f>
        <v>5785</v>
      </c>
      <c r="P9" s="37">
        <f t="shared" si="1"/>
        <v>1263</v>
      </c>
      <c r="Q9" s="37">
        <f t="shared" si="1"/>
        <v>1085</v>
      </c>
      <c r="R9" s="37">
        <f t="shared" si="1"/>
        <v>3206</v>
      </c>
      <c r="S9" s="37">
        <f t="shared" si="1"/>
        <v>100</v>
      </c>
      <c r="T9" s="37">
        <f t="shared" si="1"/>
        <v>400</v>
      </c>
      <c r="U9" s="37">
        <f t="shared" si="1"/>
        <v>185</v>
      </c>
      <c r="V9" s="37">
        <f t="shared" si="1"/>
        <v>739</v>
      </c>
      <c r="W9" s="37">
        <f t="shared" si="1"/>
        <v>1393</v>
      </c>
      <c r="X9" s="37">
        <f t="shared" si="1"/>
        <v>475</v>
      </c>
      <c r="Y9" s="37">
        <f t="shared" si="1"/>
        <v>100</v>
      </c>
      <c r="Z9" s="37">
        <f t="shared" si="1"/>
        <v>5600</v>
      </c>
      <c r="AA9" s="37">
        <f t="shared" si="1"/>
        <v>300</v>
      </c>
      <c r="AB9" s="37">
        <f t="shared" si="1"/>
        <v>150</v>
      </c>
    </row>
    <row r="10" s="32" customFormat="1"/>
    <row r="11" s="33" customFormat="1" ht="43.5" customHeight="1"/>
    <row r="12" s="33" customFormat="1"/>
  </sheetData>
  <mergeCells count="6">
    <mergeCell ref="A2:AB2"/>
    <mergeCell ref="W3:AB3"/>
    <mergeCell ref="B4:AB4"/>
    <mergeCell ref="C5:AB5"/>
    <mergeCell ref="A4:A6"/>
    <mergeCell ref="B5:B6"/>
  </mergeCells>
  <pageMargins left="0.196527777777778" right="0.118055555555556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pane xSplit="1" topLeftCell="B1" activePane="topRight" state="frozen"/>
      <selection/>
      <selection pane="topRight" activeCell="L14" sqref="L14"/>
    </sheetView>
  </sheetViews>
  <sheetFormatPr defaultColWidth="9" defaultRowHeight="30" customHeight="1" outlineLevelCol="6"/>
  <cols>
    <col min="1" max="1" width="4.75" style="17" customWidth="1"/>
    <col min="2" max="2" width="10.125" style="17" customWidth="1"/>
    <col min="3" max="3" width="17.125" style="20" customWidth="1"/>
    <col min="4" max="4" width="16.5" style="17" customWidth="1"/>
    <col min="5" max="5" width="20.575" style="17" customWidth="1"/>
    <col min="6" max="6" width="10.5583333333333" style="17" customWidth="1"/>
    <col min="7" max="7" width="12.25" style="17" customWidth="1"/>
    <col min="8" max="16384" width="9" style="17"/>
  </cols>
  <sheetData>
    <row r="1" s="17" customFormat="1" ht="19" customHeight="1" spans="1:3">
      <c r="A1" s="21" t="s">
        <v>36</v>
      </c>
      <c r="C1" s="20"/>
    </row>
    <row r="2" s="17" customFormat="1" ht="36" customHeight="1" spans="1:7">
      <c r="A2" s="22" t="s">
        <v>37</v>
      </c>
      <c r="B2" s="22"/>
      <c r="C2" s="23"/>
      <c r="D2" s="22"/>
      <c r="E2" s="22"/>
      <c r="F2" s="22"/>
      <c r="G2" s="22"/>
    </row>
    <row r="3" s="18" customFormat="1" ht="24" customHeight="1" spans="3:7">
      <c r="C3" s="24"/>
      <c r="G3" s="25" t="s">
        <v>2</v>
      </c>
    </row>
    <row r="4" s="19" customFormat="1" ht="36" customHeight="1" spans="1:7">
      <c r="A4" s="26" t="s">
        <v>38</v>
      </c>
      <c r="B4" s="26" t="s">
        <v>39</v>
      </c>
      <c r="C4" s="26" t="s">
        <v>40</v>
      </c>
      <c r="D4" s="26" t="s">
        <v>41</v>
      </c>
      <c r="E4" s="26" t="s">
        <v>42</v>
      </c>
      <c r="F4" s="26" t="s">
        <v>43</v>
      </c>
      <c r="G4" s="26" t="s">
        <v>44</v>
      </c>
    </row>
    <row r="5" s="6" customFormat="1" ht="36" customHeight="1" spans="1:7">
      <c r="A5" s="13">
        <v>1</v>
      </c>
      <c r="B5" s="13" t="s">
        <v>33</v>
      </c>
      <c r="C5" s="27" t="s">
        <v>45</v>
      </c>
      <c r="D5" s="13" t="s">
        <v>8</v>
      </c>
      <c r="E5" s="13" t="s">
        <v>46</v>
      </c>
      <c r="F5" s="13" t="s">
        <v>47</v>
      </c>
      <c r="G5" s="13">
        <v>450</v>
      </c>
    </row>
    <row r="6" s="6" customFormat="1" ht="36" customHeight="1" spans="1:7">
      <c r="A6" s="13">
        <v>2</v>
      </c>
      <c r="B6" s="13" t="s">
        <v>33</v>
      </c>
      <c r="C6" s="27" t="s">
        <v>48</v>
      </c>
      <c r="D6" s="13" t="s">
        <v>8</v>
      </c>
      <c r="E6" s="13" t="s">
        <v>46</v>
      </c>
      <c r="F6" s="13" t="s">
        <v>47</v>
      </c>
      <c r="G6" s="13">
        <v>2000</v>
      </c>
    </row>
    <row r="7" s="6" customFormat="1" ht="36" customHeight="1" spans="1:7">
      <c r="A7" s="13">
        <v>3</v>
      </c>
      <c r="B7" s="13" t="s">
        <v>33</v>
      </c>
      <c r="C7" s="27" t="s">
        <v>49</v>
      </c>
      <c r="D7" s="13" t="s">
        <v>8</v>
      </c>
      <c r="E7" s="13" t="s">
        <v>50</v>
      </c>
      <c r="F7" s="13" t="s">
        <v>51</v>
      </c>
      <c r="G7" s="13">
        <v>8541</v>
      </c>
    </row>
    <row r="8" s="6" customFormat="1" ht="36" customHeight="1" spans="1:7">
      <c r="A8" s="13">
        <v>4</v>
      </c>
      <c r="B8" s="13" t="s">
        <v>33</v>
      </c>
      <c r="C8" s="27" t="s">
        <v>49</v>
      </c>
      <c r="D8" s="13" t="s">
        <v>8</v>
      </c>
      <c r="E8" s="13" t="s">
        <v>52</v>
      </c>
      <c r="F8" s="13" t="s">
        <v>51</v>
      </c>
      <c r="G8" s="13">
        <v>4040</v>
      </c>
    </row>
    <row r="9" s="6" customFormat="1" ht="36" customHeight="1" spans="1:7">
      <c r="A9" s="13">
        <v>5</v>
      </c>
      <c r="B9" s="13" t="s">
        <v>33</v>
      </c>
      <c r="C9" s="27" t="s">
        <v>49</v>
      </c>
      <c r="D9" s="13" t="s">
        <v>8</v>
      </c>
      <c r="E9" s="13" t="s">
        <v>53</v>
      </c>
      <c r="F9" s="13" t="s">
        <v>51</v>
      </c>
      <c r="G9" s="13">
        <v>1195</v>
      </c>
    </row>
    <row r="10" s="6" customFormat="1" ht="36" customHeight="1" spans="1:7">
      <c r="A10" s="13">
        <v>6</v>
      </c>
      <c r="B10" s="13" t="s">
        <v>33</v>
      </c>
      <c r="C10" s="27" t="s">
        <v>54</v>
      </c>
      <c r="D10" s="13" t="s">
        <v>9</v>
      </c>
      <c r="E10" s="13" t="s">
        <v>55</v>
      </c>
      <c r="F10" s="13" t="s">
        <v>51</v>
      </c>
      <c r="G10" s="13">
        <v>1931</v>
      </c>
    </row>
    <row r="11" s="6" customFormat="1" ht="36" customHeight="1" spans="1:7">
      <c r="A11" s="13">
        <v>7</v>
      </c>
      <c r="B11" s="13" t="s">
        <v>33</v>
      </c>
      <c r="C11" s="27" t="s">
        <v>56</v>
      </c>
      <c r="D11" s="13" t="s">
        <v>10</v>
      </c>
      <c r="E11" s="13" t="s">
        <v>57</v>
      </c>
      <c r="F11" s="13" t="s">
        <v>47</v>
      </c>
      <c r="G11" s="13">
        <v>1350</v>
      </c>
    </row>
    <row r="12" s="6" customFormat="1" ht="36" customHeight="1" spans="1:7">
      <c r="A12" s="13">
        <v>8</v>
      </c>
      <c r="B12" s="13" t="s">
        <v>33</v>
      </c>
      <c r="C12" s="27" t="s">
        <v>58</v>
      </c>
      <c r="D12" s="13" t="s">
        <v>11</v>
      </c>
      <c r="E12" s="13" t="s">
        <v>59</v>
      </c>
      <c r="F12" s="13" t="s">
        <v>47</v>
      </c>
      <c r="G12" s="13">
        <v>1500</v>
      </c>
    </row>
    <row r="13" s="6" customFormat="1" ht="36" customHeight="1" spans="1:7">
      <c r="A13" s="13">
        <v>9</v>
      </c>
      <c r="B13" s="13" t="s">
        <v>33</v>
      </c>
      <c r="C13" s="27" t="s">
        <v>60</v>
      </c>
      <c r="D13" s="13" t="s">
        <v>12</v>
      </c>
      <c r="E13" s="13" t="s">
        <v>61</v>
      </c>
      <c r="F13" s="13" t="s">
        <v>51</v>
      </c>
      <c r="G13" s="13">
        <v>212</v>
      </c>
    </row>
    <row r="14" s="6" customFormat="1" ht="36" customHeight="1" spans="1:7">
      <c r="A14" s="13">
        <v>10</v>
      </c>
      <c r="B14" s="13" t="s">
        <v>33</v>
      </c>
      <c r="C14" s="27" t="s">
        <v>60</v>
      </c>
      <c r="D14" s="13" t="s">
        <v>12</v>
      </c>
      <c r="E14" s="13" t="s">
        <v>62</v>
      </c>
      <c r="F14" s="13" t="s">
        <v>51</v>
      </c>
      <c r="G14" s="13">
        <v>113</v>
      </c>
    </row>
    <row r="15" s="6" customFormat="1" ht="36" customHeight="1" spans="1:7">
      <c r="A15" s="13">
        <v>11</v>
      </c>
      <c r="B15" s="13" t="s">
        <v>33</v>
      </c>
      <c r="C15" s="27" t="s">
        <v>60</v>
      </c>
      <c r="D15" s="13" t="s">
        <v>12</v>
      </c>
      <c r="E15" s="13" t="s">
        <v>63</v>
      </c>
      <c r="F15" s="13" t="s">
        <v>51</v>
      </c>
      <c r="G15" s="13">
        <v>97</v>
      </c>
    </row>
    <row r="16" s="6" customFormat="1" ht="36" customHeight="1" spans="1:7">
      <c r="A16" s="13">
        <v>12</v>
      </c>
      <c r="B16" s="13" t="s">
        <v>33</v>
      </c>
      <c r="C16" s="27" t="s">
        <v>64</v>
      </c>
      <c r="D16" s="13" t="s">
        <v>13</v>
      </c>
      <c r="E16" s="13" t="s">
        <v>65</v>
      </c>
      <c r="F16" s="13" t="s">
        <v>47</v>
      </c>
      <c r="G16" s="13">
        <v>215</v>
      </c>
    </row>
    <row r="17" s="6" customFormat="1" ht="36" customHeight="1" spans="1:7">
      <c r="A17" s="13">
        <v>13</v>
      </c>
      <c r="B17" s="13" t="s">
        <v>33</v>
      </c>
      <c r="C17" s="27" t="s">
        <v>66</v>
      </c>
      <c r="D17" s="13" t="s">
        <v>14</v>
      </c>
      <c r="E17" s="13" t="s">
        <v>67</v>
      </c>
      <c r="F17" s="13" t="s">
        <v>51</v>
      </c>
      <c r="G17" s="13">
        <v>1021</v>
      </c>
    </row>
    <row r="18" s="6" customFormat="1" ht="36" customHeight="1" spans="1:7">
      <c r="A18" s="13">
        <v>14</v>
      </c>
      <c r="B18" s="13" t="s">
        <v>33</v>
      </c>
      <c r="C18" s="27" t="s">
        <v>66</v>
      </c>
      <c r="D18" s="13" t="s">
        <v>14</v>
      </c>
      <c r="E18" s="13" t="s">
        <v>68</v>
      </c>
      <c r="F18" s="13" t="s">
        <v>51</v>
      </c>
      <c r="G18" s="13">
        <v>93</v>
      </c>
    </row>
    <row r="19" s="6" customFormat="1" ht="36" customHeight="1" spans="1:7">
      <c r="A19" s="13">
        <v>15</v>
      </c>
      <c r="B19" s="13" t="s">
        <v>33</v>
      </c>
      <c r="C19" s="27" t="s">
        <v>66</v>
      </c>
      <c r="D19" s="13" t="s">
        <v>14</v>
      </c>
      <c r="E19" s="13" t="s">
        <v>69</v>
      </c>
      <c r="F19" s="13" t="s">
        <v>51</v>
      </c>
      <c r="G19" s="13">
        <v>254</v>
      </c>
    </row>
    <row r="20" s="6" customFormat="1" ht="36" customHeight="1" spans="1:7">
      <c r="A20" s="13">
        <v>16</v>
      </c>
      <c r="B20" s="13" t="s">
        <v>33</v>
      </c>
      <c r="C20" s="27" t="s">
        <v>66</v>
      </c>
      <c r="D20" s="13" t="s">
        <v>14</v>
      </c>
      <c r="E20" s="13" t="s">
        <v>70</v>
      </c>
      <c r="F20" s="13" t="s">
        <v>51</v>
      </c>
      <c r="G20" s="13">
        <v>313</v>
      </c>
    </row>
    <row r="21" s="6" customFormat="1" ht="36" customHeight="1" spans="1:7">
      <c r="A21" s="13">
        <v>17</v>
      </c>
      <c r="B21" s="13" t="s">
        <v>33</v>
      </c>
      <c r="C21" s="27" t="s">
        <v>66</v>
      </c>
      <c r="D21" s="13" t="s">
        <v>14</v>
      </c>
      <c r="E21" s="13" t="s">
        <v>71</v>
      </c>
      <c r="F21" s="13" t="s">
        <v>51</v>
      </c>
      <c r="G21" s="13">
        <v>500</v>
      </c>
    </row>
    <row r="22" s="6" customFormat="1" ht="36" customHeight="1" spans="1:7">
      <c r="A22" s="13">
        <v>18</v>
      </c>
      <c r="B22" s="13" t="s">
        <v>33</v>
      </c>
      <c r="C22" s="27" t="s">
        <v>72</v>
      </c>
      <c r="D22" s="13" t="s">
        <v>14</v>
      </c>
      <c r="E22" s="13" t="s">
        <v>57</v>
      </c>
      <c r="F22" s="13" t="s">
        <v>47</v>
      </c>
      <c r="G22" s="13">
        <v>100</v>
      </c>
    </row>
    <row r="23" s="6" customFormat="1" ht="36" customHeight="1" spans="1:7">
      <c r="A23" s="13">
        <v>19</v>
      </c>
      <c r="B23" s="13" t="s">
        <v>33</v>
      </c>
      <c r="C23" s="27" t="s">
        <v>73</v>
      </c>
      <c r="D23" s="13" t="s">
        <v>14</v>
      </c>
      <c r="E23" s="13" t="s">
        <v>57</v>
      </c>
      <c r="F23" s="13" t="s">
        <v>47</v>
      </c>
      <c r="G23" s="13">
        <v>335</v>
      </c>
    </row>
    <row r="24" s="6" customFormat="1" ht="36" customHeight="1" spans="1:7">
      <c r="A24" s="13">
        <v>20</v>
      </c>
      <c r="B24" s="13" t="s">
        <v>33</v>
      </c>
      <c r="C24" s="27" t="s">
        <v>66</v>
      </c>
      <c r="D24" s="13" t="s">
        <v>17</v>
      </c>
      <c r="E24" s="13" t="s">
        <v>69</v>
      </c>
      <c r="F24" s="13" t="s">
        <v>51</v>
      </c>
      <c r="G24" s="13">
        <v>12</v>
      </c>
    </row>
    <row r="25" s="6" customFormat="1" ht="36" customHeight="1" spans="1:7">
      <c r="A25" s="13">
        <v>21</v>
      </c>
      <c r="B25" s="13" t="s">
        <v>33</v>
      </c>
      <c r="C25" s="27" t="s">
        <v>74</v>
      </c>
      <c r="D25" s="13" t="s">
        <v>15</v>
      </c>
      <c r="E25" s="13" t="s">
        <v>57</v>
      </c>
      <c r="F25" s="13" t="s">
        <v>47</v>
      </c>
      <c r="G25" s="10">
        <v>1100</v>
      </c>
    </row>
    <row r="26" s="6" customFormat="1" ht="36" customHeight="1" spans="1:7">
      <c r="A26" s="13">
        <v>22</v>
      </c>
      <c r="B26" s="13" t="s">
        <v>33</v>
      </c>
      <c r="C26" s="27" t="s">
        <v>75</v>
      </c>
      <c r="D26" s="13" t="s">
        <v>15</v>
      </c>
      <c r="E26" s="13" t="s">
        <v>57</v>
      </c>
      <c r="F26" s="13" t="s">
        <v>47</v>
      </c>
      <c r="G26" s="10">
        <v>300</v>
      </c>
    </row>
    <row r="27" s="6" customFormat="1" ht="36" customHeight="1" spans="1:7">
      <c r="A27" s="13">
        <v>23</v>
      </c>
      <c r="B27" s="13" t="s">
        <v>33</v>
      </c>
      <c r="C27" s="27" t="s">
        <v>76</v>
      </c>
      <c r="D27" s="13" t="s">
        <v>15</v>
      </c>
      <c r="E27" s="13" t="s">
        <v>57</v>
      </c>
      <c r="F27" s="13" t="s">
        <v>47</v>
      </c>
      <c r="G27" s="10">
        <v>300</v>
      </c>
    </row>
    <row r="28" s="6" customFormat="1" ht="36" customHeight="1" spans="1:7">
      <c r="A28" s="13">
        <v>24</v>
      </c>
      <c r="B28" s="13" t="s">
        <v>33</v>
      </c>
      <c r="C28" s="27" t="s">
        <v>77</v>
      </c>
      <c r="D28" s="13" t="s">
        <v>7</v>
      </c>
      <c r="E28" s="13" t="s">
        <v>57</v>
      </c>
      <c r="F28" s="13" t="s">
        <v>47</v>
      </c>
      <c r="G28" s="13">
        <v>200</v>
      </c>
    </row>
    <row r="29" s="6" customFormat="1" ht="36" customHeight="1" spans="1:7">
      <c r="A29" s="13">
        <v>25</v>
      </c>
      <c r="B29" s="13" t="s">
        <v>33</v>
      </c>
      <c r="C29" s="27" t="s">
        <v>78</v>
      </c>
      <c r="D29" s="13" t="s">
        <v>21</v>
      </c>
      <c r="E29" s="13" t="s">
        <v>65</v>
      </c>
      <c r="F29" s="13" t="s">
        <v>47</v>
      </c>
      <c r="G29" s="13">
        <v>1000</v>
      </c>
    </row>
    <row r="30" s="6" customFormat="1" ht="36" customHeight="1" spans="1:7">
      <c r="A30" s="13">
        <v>26</v>
      </c>
      <c r="B30" s="13" t="s">
        <v>33</v>
      </c>
      <c r="C30" s="27" t="s">
        <v>79</v>
      </c>
      <c r="D30" s="13" t="s">
        <v>16</v>
      </c>
      <c r="E30" s="13" t="s">
        <v>65</v>
      </c>
      <c r="F30" s="13" t="s">
        <v>47</v>
      </c>
      <c r="G30" s="13">
        <v>3</v>
      </c>
    </row>
    <row r="31" s="6" customFormat="1" ht="36" customHeight="1" spans="1:7">
      <c r="A31" s="13">
        <v>27</v>
      </c>
      <c r="B31" s="13" t="s">
        <v>33</v>
      </c>
      <c r="C31" s="27" t="s">
        <v>80</v>
      </c>
      <c r="D31" s="13" t="s">
        <v>16</v>
      </c>
      <c r="E31" s="13" t="s">
        <v>65</v>
      </c>
      <c r="F31" s="13" t="s">
        <v>47</v>
      </c>
      <c r="G31" s="13">
        <v>40</v>
      </c>
    </row>
    <row r="32" s="6" customFormat="1" ht="36" customHeight="1" spans="1:7">
      <c r="A32" s="13">
        <v>28</v>
      </c>
      <c r="B32" s="13" t="s">
        <v>33</v>
      </c>
      <c r="C32" s="27" t="s">
        <v>81</v>
      </c>
      <c r="D32" s="13" t="s">
        <v>22</v>
      </c>
      <c r="E32" s="13" t="s">
        <v>82</v>
      </c>
      <c r="F32" s="13" t="s">
        <v>51</v>
      </c>
      <c r="G32" s="13">
        <v>1206</v>
      </c>
    </row>
    <row r="33" s="6" customFormat="1" ht="36" customHeight="1" spans="1:7">
      <c r="A33" s="13" t="s">
        <v>35</v>
      </c>
      <c r="B33" s="13"/>
      <c r="C33" s="27"/>
      <c r="D33" s="13"/>
      <c r="E33" s="13"/>
      <c r="F33" s="13"/>
      <c r="G33" s="13">
        <f>SUM(G5:G32)</f>
        <v>28421</v>
      </c>
    </row>
  </sheetData>
  <mergeCells count="2">
    <mergeCell ref="A2:G2"/>
    <mergeCell ref="A33:F33"/>
  </mergeCells>
  <pageMargins left="0.751388888888889" right="0.432638888888889" top="0.511805555555556" bottom="0.236111111111111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pane ySplit="3" topLeftCell="A45" activePane="bottomLeft" state="frozen"/>
      <selection/>
      <selection pane="bottomLeft" activeCell="G92" sqref="G92"/>
    </sheetView>
  </sheetViews>
  <sheetFormatPr defaultColWidth="9" defaultRowHeight="30" customHeight="1" outlineLevelCol="6"/>
  <cols>
    <col min="1" max="1" width="6.375" style="1" customWidth="1"/>
    <col min="2" max="2" width="10.125" style="1" customWidth="1"/>
    <col min="3" max="3" width="20.625" style="1" customWidth="1"/>
    <col min="4" max="4" width="21.5" style="1" customWidth="1"/>
    <col min="5" max="5" width="19.25" style="1" customWidth="1"/>
    <col min="6" max="6" width="12.375" style="1" customWidth="1"/>
    <col min="7" max="7" width="8.75" style="1" customWidth="1"/>
    <col min="8" max="16384" width="9" style="1"/>
  </cols>
  <sheetData>
    <row r="1" s="1" customFormat="1" ht="23.1" customHeight="1" spans="1:1">
      <c r="A1" s="7" t="s">
        <v>83</v>
      </c>
    </row>
    <row r="2" s="2" customFormat="1" customHeight="1" spans="1:1">
      <c r="A2" s="2" t="s">
        <v>84</v>
      </c>
    </row>
    <row r="3" s="3" customFormat="1" ht="20.1" customHeight="1" spans="1:7">
      <c r="A3" s="8"/>
      <c r="B3" s="8"/>
      <c r="C3" s="8"/>
      <c r="D3" s="8"/>
      <c r="E3" s="8"/>
      <c r="F3" s="8"/>
      <c r="G3" s="3" t="s">
        <v>2</v>
      </c>
    </row>
    <row r="4" s="4" customFormat="1" customHeight="1" spans="1:7">
      <c r="A4" s="9" t="s">
        <v>38</v>
      </c>
      <c r="B4" s="9" t="s">
        <v>39</v>
      </c>
      <c r="C4" s="9" t="s">
        <v>40</v>
      </c>
      <c r="D4" s="9" t="s">
        <v>41</v>
      </c>
      <c r="E4" s="9" t="s">
        <v>42</v>
      </c>
      <c r="F4" s="9" t="s">
        <v>43</v>
      </c>
      <c r="G4" s="9" t="s">
        <v>44</v>
      </c>
    </row>
    <row r="5" s="3" customFormat="1" ht="27" customHeight="1" spans="1:7">
      <c r="A5" s="10">
        <v>1</v>
      </c>
      <c r="B5" s="10" t="s">
        <v>34</v>
      </c>
      <c r="C5" s="10" t="s">
        <v>85</v>
      </c>
      <c r="D5" s="10" t="s">
        <v>18</v>
      </c>
      <c r="E5" s="10" t="s">
        <v>57</v>
      </c>
      <c r="F5" s="10" t="s">
        <v>47</v>
      </c>
      <c r="G5" s="10">
        <v>255</v>
      </c>
    </row>
    <row r="6" s="3" customFormat="1" ht="27" customHeight="1" spans="1:7">
      <c r="A6" s="10">
        <v>2</v>
      </c>
      <c r="B6" s="10" t="s">
        <v>34</v>
      </c>
      <c r="C6" s="10" t="s">
        <v>86</v>
      </c>
      <c r="D6" s="10" t="s">
        <v>18</v>
      </c>
      <c r="E6" s="10" t="s">
        <v>57</v>
      </c>
      <c r="F6" s="10" t="s">
        <v>47</v>
      </c>
      <c r="G6" s="10">
        <v>1000</v>
      </c>
    </row>
    <row r="7" s="3" customFormat="1" ht="27" customHeight="1" spans="1:7">
      <c r="A7" s="10">
        <v>3</v>
      </c>
      <c r="B7" s="10" t="s">
        <v>34</v>
      </c>
      <c r="C7" s="10" t="s">
        <v>87</v>
      </c>
      <c r="D7" s="10" t="s">
        <v>18</v>
      </c>
      <c r="E7" s="10" t="s">
        <v>88</v>
      </c>
      <c r="F7" s="10" t="s">
        <v>51</v>
      </c>
      <c r="G7" s="10">
        <v>178</v>
      </c>
    </row>
    <row r="8" s="3" customFormat="1" ht="27" customHeight="1" spans="1:7">
      <c r="A8" s="10">
        <v>4</v>
      </c>
      <c r="B8" s="10" t="s">
        <v>34</v>
      </c>
      <c r="C8" s="10" t="s">
        <v>89</v>
      </c>
      <c r="D8" s="10" t="s">
        <v>18</v>
      </c>
      <c r="E8" s="10" t="s">
        <v>90</v>
      </c>
      <c r="F8" s="10" t="s">
        <v>51</v>
      </c>
      <c r="G8" s="10">
        <v>1827</v>
      </c>
    </row>
    <row r="9" s="3" customFormat="1" ht="27" customHeight="1" spans="1:7">
      <c r="A9" s="10">
        <v>5</v>
      </c>
      <c r="B9" s="10" t="s">
        <v>34</v>
      </c>
      <c r="C9" s="10" t="s">
        <v>91</v>
      </c>
      <c r="D9" s="10" t="s">
        <v>18</v>
      </c>
      <c r="E9" s="10" t="s">
        <v>92</v>
      </c>
      <c r="F9" s="10" t="s">
        <v>51</v>
      </c>
      <c r="G9" s="10">
        <v>1408</v>
      </c>
    </row>
    <row r="10" s="3" customFormat="1" ht="27" customHeight="1" spans="1:7">
      <c r="A10" s="10">
        <v>6</v>
      </c>
      <c r="B10" s="10" t="s">
        <v>34</v>
      </c>
      <c r="C10" s="10" t="s">
        <v>93</v>
      </c>
      <c r="D10" s="10" t="s">
        <v>18</v>
      </c>
      <c r="E10" s="10" t="s">
        <v>94</v>
      </c>
      <c r="F10" s="10" t="s">
        <v>51</v>
      </c>
      <c r="G10" s="10">
        <v>2337</v>
      </c>
    </row>
    <row r="11" s="3" customFormat="1" ht="27" customHeight="1" spans="1:7">
      <c r="A11" s="10">
        <v>7</v>
      </c>
      <c r="B11" s="10" t="s">
        <v>34</v>
      </c>
      <c r="C11" s="10" t="s">
        <v>95</v>
      </c>
      <c r="D11" s="10" t="s">
        <v>27</v>
      </c>
      <c r="E11" s="10" t="s">
        <v>96</v>
      </c>
      <c r="F11" s="10" t="s">
        <v>51</v>
      </c>
      <c r="G11" s="10">
        <v>438</v>
      </c>
    </row>
    <row r="12" s="3" customFormat="1" ht="27" customHeight="1" spans="1:7">
      <c r="A12" s="10">
        <v>8</v>
      </c>
      <c r="B12" s="10" t="s">
        <v>34</v>
      </c>
      <c r="C12" s="10" t="s">
        <v>97</v>
      </c>
      <c r="D12" s="10" t="s">
        <v>27</v>
      </c>
      <c r="E12" s="10" t="s">
        <v>98</v>
      </c>
      <c r="F12" s="10" t="s">
        <v>51</v>
      </c>
      <c r="G12" s="10">
        <v>955</v>
      </c>
    </row>
    <row r="13" s="3" customFormat="1" ht="27" customHeight="1" spans="1:7">
      <c r="A13" s="10">
        <v>9</v>
      </c>
      <c r="B13" s="10" t="s">
        <v>34</v>
      </c>
      <c r="C13" s="10" t="s">
        <v>99</v>
      </c>
      <c r="D13" s="10" t="s">
        <v>13</v>
      </c>
      <c r="E13" s="10" t="s">
        <v>100</v>
      </c>
      <c r="F13" s="10" t="s">
        <v>51</v>
      </c>
      <c r="G13" s="10">
        <v>6770</v>
      </c>
    </row>
    <row r="14" s="3" customFormat="1" ht="27" customHeight="1" spans="1:7">
      <c r="A14" s="10">
        <v>10</v>
      </c>
      <c r="B14" s="10" t="s">
        <v>34</v>
      </c>
      <c r="C14" s="10" t="s">
        <v>101</v>
      </c>
      <c r="D14" s="10" t="s">
        <v>13</v>
      </c>
      <c r="E14" s="10" t="s">
        <v>102</v>
      </c>
      <c r="F14" s="10" t="s">
        <v>51</v>
      </c>
      <c r="G14" s="10">
        <v>2309</v>
      </c>
    </row>
    <row r="15" s="3" customFormat="1" ht="27" customHeight="1" spans="1:7">
      <c r="A15" s="10">
        <v>11</v>
      </c>
      <c r="B15" s="10" t="s">
        <v>34</v>
      </c>
      <c r="C15" s="10" t="s">
        <v>58</v>
      </c>
      <c r="D15" s="10" t="s">
        <v>11</v>
      </c>
      <c r="E15" s="10" t="s">
        <v>59</v>
      </c>
      <c r="F15" s="10" t="s">
        <v>47</v>
      </c>
      <c r="G15" s="10">
        <f>774+300</f>
        <v>1074</v>
      </c>
    </row>
    <row r="16" s="3" customFormat="1" ht="27" customHeight="1" spans="1:7">
      <c r="A16" s="10">
        <v>12</v>
      </c>
      <c r="B16" s="10" t="s">
        <v>34</v>
      </c>
      <c r="C16" s="10" t="s">
        <v>103</v>
      </c>
      <c r="D16" s="10" t="s">
        <v>26</v>
      </c>
      <c r="E16" s="10" t="s">
        <v>104</v>
      </c>
      <c r="F16" s="10" t="s">
        <v>51</v>
      </c>
      <c r="G16" s="10">
        <v>739</v>
      </c>
    </row>
    <row r="17" s="3" customFormat="1" ht="27" customHeight="1" spans="1:7">
      <c r="A17" s="10">
        <v>13</v>
      </c>
      <c r="B17" s="10" t="s">
        <v>34</v>
      </c>
      <c r="C17" s="10" t="s">
        <v>105</v>
      </c>
      <c r="D17" s="10" t="s">
        <v>10</v>
      </c>
      <c r="E17" s="10" t="s">
        <v>57</v>
      </c>
      <c r="F17" s="10" t="s">
        <v>47</v>
      </c>
      <c r="G17" s="10">
        <v>240</v>
      </c>
    </row>
    <row r="18" s="3" customFormat="1" ht="27" customHeight="1" spans="1:7">
      <c r="A18" s="10">
        <v>14</v>
      </c>
      <c r="B18" s="10" t="s">
        <v>34</v>
      </c>
      <c r="C18" s="10" t="s">
        <v>106</v>
      </c>
      <c r="D18" s="10" t="s">
        <v>10</v>
      </c>
      <c r="E18" s="10" t="s">
        <v>57</v>
      </c>
      <c r="F18" s="10" t="s">
        <v>47</v>
      </c>
      <c r="G18" s="10">
        <v>700</v>
      </c>
    </row>
    <row r="19" s="3" customFormat="1" ht="27" customHeight="1" spans="1:7">
      <c r="A19" s="10">
        <v>15</v>
      </c>
      <c r="B19" s="10" t="s">
        <v>34</v>
      </c>
      <c r="C19" s="10" t="s">
        <v>107</v>
      </c>
      <c r="D19" s="10" t="s">
        <v>10</v>
      </c>
      <c r="E19" s="10" t="s">
        <v>57</v>
      </c>
      <c r="F19" s="10" t="s">
        <v>47</v>
      </c>
      <c r="G19" s="10">
        <v>200</v>
      </c>
    </row>
    <row r="20" s="3" customFormat="1" ht="27" customHeight="1" spans="1:7">
      <c r="A20" s="10">
        <v>16</v>
      </c>
      <c r="B20" s="10" t="s">
        <v>34</v>
      </c>
      <c r="C20" s="10" t="s">
        <v>108</v>
      </c>
      <c r="D20" s="10" t="s">
        <v>10</v>
      </c>
      <c r="E20" s="10" t="s">
        <v>109</v>
      </c>
      <c r="F20" s="10" t="s">
        <v>51</v>
      </c>
      <c r="G20" s="10">
        <v>160</v>
      </c>
    </row>
    <row r="21" s="3" customFormat="1" ht="27" customHeight="1" spans="1:7">
      <c r="A21" s="10">
        <v>17</v>
      </c>
      <c r="B21" s="10" t="s">
        <v>34</v>
      </c>
      <c r="C21" s="10" t="s">
        <v>110</v>
      </c>
      <c r="D21" s="10" t="s">
        <v>10</v>
      </c>
      <c r="E21" s="10" t="s">
        <v>111</v>
      </c>
      <c r="F21" s="10" t="s">
        <v>51</v>
      </c>
      <c r="G21" s="10">
        <v>473</v>
      </c>
    </row>
    <row r="22" s="3" customFormat="1" ht="27" customHeight="1" spans="1:7">
      <c r="A22" s="10">
        <v>18</v>
      </c>
      <c r="B22" s="10" t="s">
        <v>34</v>
      </c>
      <c r="C22" s="10" t="s">
        <v>108</v>
      </c>
      <c r="D22" s="10" t="s">
        <v>10</v>
      </c>
      <c r="E22" s="10" t="s">
        <v>112</v>
      </c>
      <c r="F22" s="10" t="s">
        <v>51</v>
      </c>
      <c r="G22" s="10">
        <v>288</v>
      </c>
    </row>
    <row r="23" s="3" customFormat="1" ht="27" customHeight="1" spans="1:7">
      <c r="A23" s="10">
        <v>19</v>
      </c>
      <c r="B23" s="10" t="s">
        <v>34</v>
      </c>
      <c r="C23" s="10" t="s">
        <v>108</v>
      </c>
      <c r="D23" s="10" t="s">
        <v>10</v>
      </c>
      <c r="E23" s="10" t="s">
        <v>113</v>
      </c>
      <c r="F23" s="10" t="s">
        <v>51</v>
      </c>
      <c r="G23" s="10">
        <v>706</v>
      </c>
    </row>
    <row r="24" s="3" customFormat="1" ht="27" customHeight="1" spans="1:7">
      <c r="A24" s="10">
        <v>20</v>
      </c>
      <c r="B24" s="10" t="s">
        <v>34</v>
      </c>
      <c r="C24" s="10" t="s">
        <v>114</v>
      </c>
      <c r="D24" s="10" t="s">
        <v>10</v>
      </c>
      <c r="E24" s="10" t="s">
        <v>115</v>
      </c>
      <c r="F24" s="10" t="s">
        <v>51</v>
      </c>
      <c r="G24" s="10">
        <v>4470</v>
      </c>
    </row>
    <row r="25" s="3" customFormat="1" ht="27" customHeight="1" spans="1:7">
      <c r="A25" s="10">
        <v>21</v>
      </c>
      <c r="B25" s="10" t="s">
        <v>34</v>
      </c>
      <c r="C25" s="10" t="s">
        <v>108</v>
      </c>
      <c r="D25" s="10" t="s">
        <v>10</v>
      </c>
      <c r="E25" s="10" t="s">
        <v>116</v>
      </c>
      <c r="F25" s="10" t="s">
        <v>51</v>
      </c>
      <c r="G25" s="10">
        <v>634</v>
      </c>
    </row>
    <row r="26" s="3" customFormat="1" ht="27" customHeight="1" spans="1:7">
      <c r="A26" s="10">
        <v>22</v>
      </c>
      <c r="B26" s="10" t="s">
        <v>34</v>
      </c>
      <c r="C26" s="10" t="s">
        <v>110</v>
      </c>
      <c r="D26" s="10" t="s">
        <v>10</v>
      </c>
      <c r="E26" s="10" t="s">
        <v>117</v>
      </c>
      <c r="F26" s="10" t="s">
        <v>51</v>
      </c>
      <c r="G26" s="10">
        <v>237</v>
      </c>
    </row>
    <row r="27" s="3" customFormat="1" ht="27" customHeight="1" spans="1:7">
      <c r="A27" s="10">
        <v>23</v>
      </c>
      <c r="B27" s="10" t="s">
        <v>34</v>
      </c>
      <c r="C27" s="10" t="s">
        <v>108</v>
      </c>
      <c r="D27" s="10" t="s">
        <v>10</v>
      </c>
      <c r="E27" s="10" t="s">
        <v>118</v>
      </c>
      <c r="F27" s="10" t="s">
        <v>51</v>
      </c>
      <c r="G27" s="10">
        <v>243</v>
      </c>
    </row>
    <row r="28" s="3" customFormat="1" ht="27" customHeight="1" spans="1:7">
      <c r="A28" s="10">
        <v>24</v>
      </c>
      <c r="B28" s="10" t="s">
        <v>34</v>
      </c>
      <c r="C28" s="10" t="s">
        <v>108</v>
      </c>
      <c r="D28" s="10" t="s">
        <v>10</v>
      </c>
      <c r="E28" s="10" t="s">
        <v>119</v>
      </c>
      <c r="F28" s="10" t="s">
        <v>51</v>
      </c>
      <c r="G28" s="10">
        <v>370</v>
      </c>
    </row>
    <row r="29" s="3" customFormat="1" ht="27" customHeight="1" spans="1:7">
      <c r="A29" s="10">
        <v>25</v>
      </c>
      <c r="B29" s="10" t="s">
        <v>34</v>
      </c>
      <c r="C29" s="10" t="s">
        <v>108</v>
      </c>
      <c r="D29" s="10" t="s">
        <v>10</v>
      </c>
      <c r="E29" s="10" t="s">
        <v>120</v>
      </c>
      <c r="F29" s="10" t="s">
        <v>51</v>
      </c>
      <c r="G29" s="10">
        <v>1235</v>
      </c>
    </row>
    <row r="30" s="3" customFormat="1" ht="27" customHeight="1" spans="1:7">
      <c r="A30" s="10">
        <v>26</v>
      </c>
      <c r="B30" s="10" t="s">
        <v>34</v>
      </c>
      <c r="C30" s="10" t="s">
        <v>121</v>
      </c>
      <c r="D30" s="10" t="s">
        <v>10</v>
      </c>
      <c r="E30" s="10" t="s">
        <v>122</v>
      </c>
      <c r="F30" s="10" t="s">
        <v>51</v>
      </c>
      <c r="G30" s="10">
        <v>1318</v>
      </c>
    </row>
    <row r="31" s="3" customFormat="1" ht="27" customHeight="1" spans="1:7">
      <c r="A31" s="10">
        <v>27</v>
      </c>
      <c r="B31" s="10" t="s">
        <v>34</v>
      </c>
      <c r="C31" s="10" t="s">
        <v>121</v>
      </c>
      <c r="D31" s="10" t="s">
        <v>10</v>
      </c>
      <c r="E31" s="10" t="s">
        <v>123</v>
      </c>
      <c r="F31" s="10" t="s">
        <v>51</v>
      </c>
      <c r="G31" s="10">
        <v>200</v>
      </c>
    </row>
    <row r="32" s="5" customFormat="1" ht="27" customHeight="1" spans="1:7">
      <c r="A32" s="10">
        <v>28</v>
      </c>
      <c r="B32" s="10" t="s">
        <v>34</v>
      </c>
      <c r="C32" s="10" t="s">
        <v>124</v>
      </c>
      <c r="D32" s="10" t="s">
        <v>10</v>
      </c>
      <c r="E32" s="10" t="s">
        <v>65</v>
      </c>
      <c r="F32" s="10" t="s">
        <v>47</v>
      </c>
      <c r="G32" s="10">
        <v>400</v>
      </c>
    </row>
    <row r="33" s="5" customFormat="1" ht="27" customHeight="1" spans="1:7">
      <c r="A33" s="10">
        <v>29</v>
      </c>
      <c r="B33" s="10" t="s">
        <v>34</v>
      </c>
      <c r="C33" s="10" t="s">
        <v>125</v>
      </c>
      <c r="D33" s="10" t="s">
        <v>10</v>
      </c>
      <c r="E33" s="10" t="s">
        <v>65</v>
      </c>
      <c r="F33" s="10" t="s">
        <v>47</v>
      </c>
      <c r="G33" s="10">
        <v>2492</v>
      </c>
    </row>
    <row r="34" s="5" customFormat="1" ht="27" customHeight="1" spans="1:7">
      <c r="A34" s="10">
        <v>30</v>
      </c>
      <c r="B34" s="10" t="s">
        <v>34</v>
      </c>
      <c r="C34" s="10" t="s">
        <v>126</v>
      </c>
      <c r="D34" s="10" t="s">
        <v>10</v>
      </c>
      <c r="E34" s="10" t="s">
        <v>65</v>
      </c>
      <c r="F34" s="10" t="s">
        <v>47</v>
      </c>
      <c r="G34" s="10">
        <v>415</v>
      </c>
    </row>
    <row r="35" s="3" customFormat="1" ht="27" customHeight="1" spans="1:7">
      <c r="A35" s="10">
        <v>31</v>
      </c>
      <c r="B35" s="10" t="s">
        <v>34</v>
      </c>
      <c r="C35" s="10" t="s">
        <v>127</v>
      </c>
      <c r="D35" s="11" t="s">
        <v>19</v>
      </c>
      <c r="E35" s="10" t="s">
        <v>128</v>
      </c>
      <c r="F35" s="10" t="s">
        <v>51</v>
      </c>
      <c r="G35" s="10">
        <v>4100</v>
      </c>
    </row>
    <row r="36" s="3" customFormat="1" ht="27" customHeight="1" spans="1:7">
      <c r="A36" s="10">
        <v>32</v>
      </c>
      <c r="B36" s="10" t="s">
        <v>34</v>
      </c>
      <c r="C36" s="10" t="s">
        <v>127</v>
      </c>
      <c r="D36" s="11" t="s">
        <v>19</v>
      </c>
      <c r="E36" s="10" t="s">
        <v>129</v>
      </c>
      <c r="F36" s="10" t="s">
        <v>51</v>
      </c>
      <c r="G36" s="10">
        <v>390</v>
      </c>
    </row>
    <row r="37" s="3" customFormat="1" ht="27" customHeight="1" spans="1:7">
      <c r="A37" s="10">
        <v>33</v>
      </c>
      <c r="B37" s="10" t="s">
        <v>34</v>
      </c>
      <c r="C37" s="10" t="s">
        <v>130</v>
      </c>
      <c r="D37" s="11" t="s">
        <v>19</v>
      </c>
      <c r="E37" s="10" t="s">
        <v>131</v>
      </c>
      <c r="F37" s="10" t="s">
        <v>51</v>
      </c>
      <c r="G37" s="10">
        <v>600</v>
      </c>
    </row>
    <row r="38" s="3" customFormat="1" ht="27" customHeight="1" spans="1:7">
      <c r="A38" s="10">
        <v>34</v>
      </c>
      <c r="B38" s="10" t="s">
        <v>34</v>
      </c>
      <c r="C38" s="10" t="s">
        <v>132</v>
      </c>
      <c r="D38" s="11" t="s">
        <v>19</v>
      </c>
      <c r="E38" s="10" t="s">
        <v>133</v>
      </c>
      <c r="F38" s="10" t="s">
        <v>51</v>
      </c>
      <c r="G38" s="10">
        <v>261</v>
      </c>
    </row>
    <row r="39" s="3" customFormat="1" ht="27" customHeight="1" spans="1:7">
      <c r="A39" s="10">
        <v>35</v>
      </c>
      <c r="B39" s="10" t="s">
        <v>34</v>
      </c>
      <c r="C39" s="10" t="s">
        <v>130</v>
      </c>
      <c r="D39" s="11" t="s">
        <v>19</v>
      </c>
      <c r="E39" s="10" t="s">
        <v>134</v>
      </c>
      <c r="F39" s="10" t="s">
        <v>51</v>
      </c>
      <c r="G39" s="10">
        <v>434</v>
      </c>
    </row>
    <row r="40" s="3" customFormat="1" ht="27" customHeight="1" spans="1:7">
      <c r="A40" s="10">
        <v>36</v>
      </c>
      <c r="B40" s="10" t="s">
        <v>34</v>
      </c>
      <c r="C40" s="10" t="s">
        <v>135</v>
      </c>
      <c r="D40" s="10" t="s">
        <v>7</v>
      </c>
      <c r="E40" s="10" t="s">
        <v>136</v>
      </c>
      <c r="F40" s="10" t="s">
        <v>51</v>
      </c>
      <c r="G40" s="10">
        <v>3625</v>
      </c>
    </row>
    <row r="41" s="3" customFormat="1" ht="27" customHeight="1" spans="1:7">
      <c r="A41" s="10">
        <v>37</v>
      </c>
      <c r="B41" s="10" t="s">
        <v>34</v>
      </c>
      <c r="C41" s="10" t="s">
        <v>137</v>
      </c>
      <c r="D41" s="10" t="s">
        <v>7</v>
      </c>
      <c r="E41" s="10" t="s">
        <v>57</v>
      </c>
      <c r="F41" s="10" t="s">
        <v>47</v>
      </c>
      <c r="G41" s="10">
        <v>100</v>
      </c>
    </row>
    <row r="42" s="3" customFormat="1" ht="27" customHeight="1" spans="1:7">
      <c r="A42" s="10">
        <v>38</v>
      </c>
      <c r="B42" s="10" t="s">
        <v>34</v>
      </c>
      <c r="C42" s="10" t="s">
        <v>138</v>
      </c>
      <c r="D42" s="10" t="s">
        <v>7</v>
      </c>
      <c r="E42" s="10" t="s">
        <v>57</v>
      </c>
      <c r="F42" s="10" t="s">
        <v>47</v>
      </c>
      <c r="G42" s="10">
        <v>600</v>
      </c>
    </row>
    <row r="43" s="3" customFormat="1" ht="27" customHeight="1" spans="1:7">
      <c r="A43" s="10">
        <v>39</v>
      </c>
      <c r="B43" s="10" t="s">
        <v>34</v>
      </c>
      <c r="C43" s="10" t="s">
        <v>139</v>
      </c>
      <c r="D43" s="10" t="s">
        <v>7</v>
      </c>
      <c r="E43" s="10" t="s">
        <v>57</v>
      </c>
      <c r="F43" s="10" t="s">
        <v>47</v>
      </c>
      <c r="G43" s="10">
        <v>100</v>
      </c>
    </row>
    <row r="44" s="3" customFormat="1" ht="27" customHeight="1" spans="1:7">
      <c r="A44" s="10">
        <v>40</v>
      </c>
      <c r="B44" s="10" t="s">
        <v>34</v>
      </c>
      <c r="C44" s="10" t="s">
        <v>140</v>
      </c>
      <c r="D44" s="10" t="s">
        <v>7</v>
      </c>
      <c r="E44" s="10" t="s">
        <v>57</v>
      </c>
      <c r="F44" s="10" t="s">
        <v>47</v>
      </c>
      <c r="G44" s="10">
        <v>304</v>
      </c>
    </row>
    <row r="45" s="3" customFormat="1" ht="27" customHeight="1" spans="1:7">
      <c r="A45" s="10">
        <v>41</v>
      </c>
      <c r="B45" s="10" t="s">
        <v>34</v>
      </c>
      <c r="C45" s="10" t="s">
        <v>141</v>
      </c>
      <c r="D45" s="10" t="s">
        <v>7</v>
      </c>
      <c r="E45" s="10" t="s">
        <v>57</v>
      </c>
      <c r="F45" s="10" t="s">
        <v>47</v>
      </c>
      <c r="G45" s="10">
        <v>129</v>
      </c>
    </row>
    <row r="46" s="3" customFormat="1" ht="27" customHeight="1" spans="1:7">
      <c r="A46" s="10">
        <v>42</v>
      </c>
      <c r="B46" s="10" t="s">
        <v>34</v>
      </c>
      <c r="C46" s="10" t="s">
        <v>142</v>
      </c>
      <c r="D46" s="10" t="s">
        <v>7</v>
      </c>
      <c r="E46" s="10" t="s">
        <v>57</v>
      </c>
      <c r="F46" s="10" t="s">
        <v>47</v>
      </c>
      <c r="G46" s="10">
        <v>113</v>
      </c>
    </row>
    <row r="47" s="3" customFormat="1" ht="27" customHeight="1" spans="1:7">
      <c r="A47" s="10">
        <v>43</v>
      </c>
      <c r="B47" s="10" t="s">
        <v>34</v>
      </c>
      <c r="C47" s="10" t="s">
        <v>143</v>
      </c>
      <c r="D47" s="10" t="s">
        <v>7</v>
      </c>
      <c r="E47" s="10" t="s">
        <v>57</v>
      </c>
      <c r="F47" s="10" t="s">
        <v>47</v>
      </c>
      <c r="G47" s="10">
        <v>100</v>
      </c>
    </row>
    <row r="48" s="3" customFormat="1" ht="27" customHeight="1" spans="1:7">
      <c r="A48" s="10">
        <v>44</v>
      </c>
      <c r="B48" s="10" t="s">
        <v>34</v>
      </c>
      <c r="C48" s="10" t="s">
        <v>144</v>
      </c>
      <c r="D48" s="10" t="s">
        <v>7</v>
      </c>
      <c r="E48" s="10" t="s">
        <v>57</v>
      </c>
      <c r="F48" s="10" t="s">
        <v>47</v>
      </c>
      <c r="G48" s="10">
        <v>182</v>
      </c>
    </row>
    <row r="49" s="3" customFormat="1" ht="27" customHeight="1" spans="1:7">
      <c r="A49" s="10">
        <v>45</v>
      </c>
      <c r="B49" s="10" t="s">
        <v>34</v>
      </c>
      <c r="C49" s="10" t="s">
        <v>145</v>
      </c>
      <c r="D49" s="10" t="s">
        <v>7</v>
      </c>
      <c r="E49" s="10" t="s">
        <v>57</v>
      </c>
      <c r="F49" s="10" t="s">
        <v>47</v>
      </c>
      <c r="G49" s="10">
        <v>100</v>
      </c>
    </row>
    <row r="50" s="3" customFormat="1" ht="27" customHeight="1" spans="1:7">
      <c r="A50" s="10">
        <v>46</v>
      </c>
      <c r="B50" s="10" t="s">
        <v>34</v>
      </c>
      <c r="C50" s="10" t="s">
        <v>146</v>
      </c>
      <c r="D50" s="10" t="s">
        <v>7</v>
      </c>
      <c r="E50" s="10" t="s">
        <v>147</v>
      </c>
      <c r="F50" s="10" t="s">
        <v>51</v>
      </c>
      <c r="G50" s="10">
        <v>205</v>
      </c>
    </row>
    <row r="51" s="3" customFormat="1" ht="27" customHeight="1" spans="1:7">
      <c r="A51" s="10">
        <v>47</v>
      </c>
      <c r="B51" s="10" t="s">
        <v>34</v>
      </c>
      <c r="C51" s="10" t="s">
        <v>148</v>
      </c>
      <c r="D51" s="10" t="s">
        <v>7</v>
      </c>
      <c r="E51" s="10" t="s">
        <v>149</v>
      </c>
      <c r="F51" s="10" t="s">
        <v>51</v>
      </c>
      <c r="G51" s="10">
        <v>385</v>
      </c>
    </row>
    <row r="52" s="3" customFormat="1" ht="27" customHeight="1" spans="1:7">
      <c r="A52" s="10">
        <v>48</v>
      </c>
      <c r="B52" s="10" t="s">
        <v>34</v>
      </c>
      <c r="C52" s="10" t="s">
        <v>135</v>
      </c>
      <c r="D52" s="10" t="s">
        <v>7</v>
      </c>
      <c r="E52" s="10" t="s">
        <v>150</v>
      </c>
      <c r="F52" s="10" t="s">
        <v>51</v>
      </c>
      <c r="G52" s="10">
        <v>144</v>
      </c>
    </row>
    <row r="53" s="3" customFormat="1" ht="27" customHeight="1" spans="1:7">
      <c r="A53" s="10">
        <v>49</v>
      </c>
      <c r="B53" s="10" t="s">
        <v>34</v>
      </c>
      <c r="C53" s="10" t="s">
        <v>151</v>
      </c>
      <c r="D53" s="10" t="s">
        <v>7</v>
      </c>
      <c r="E53" s="10" t="s">
        <v>152</v>
      </c>
      <c r="F53" s="10" t="s">
        <v>51</v>
      </c>
      <c r="G53" s="10">
        <v>1627</v>
      </c>
    </row>
    <row r="54" s="3" customFormat="1" ht="27" customHeight="1" spans="1:7">
      <c r="A54" s="10">
        <v>50</v>
      </c>
      <c r="B54" s="10" t="s">
        <v>34</v>
      </c>
      <c r="C54" s="12" t="s">
        <v>153</v>
      </c>
      <c r="D54" s="10" t="s">
        <v>7</v>
      </c>
      <c r="E54" s="10" t="s">
        <v>154</v>
      </c>
      <c r="F54" s="10" t="s">
        <v>51</v>
      </c>
      <c r="G54" s="10">
        <v>214</v>
      </c>
    </row>
    <row r="55" s="3" customFormat="1" ht="27" customHeight="1" spans="1:7">
      <c r="A55" s="10">
        <v>51</v>
      </c>
      <c r="B55" s="10" t="s">
        <v>34</v>
      </c>
      <c r="C55" s="10" t="s">
        <v>155</v>
      </c>
      <c r="D55" s="10" t="s">
        <v>7</v>
      </c>
      <c r="E55" s="10" t="s">
        <v>156</v>
      </c>
      <c r="F55" s="10" t="s">
        <v>51</v>
      </c>
      <c r="G55" s="10">
        <v>469</v>
      </c>
    </row>
    <row r="56" s="3" customFormat="1" ht="27" customHeight="1" spans="1:7">
      <c r="A56" s="10">
        <v>52</v>
      </c>
      <c r="B56" s="10" t="s">
        <v>34</v>
      </c>
      <c r="C56" s="10" t="s">
        <v>155</v>
      </c>
      <c r="D56" s="10" t="s">
        <v>7</v>
      </c>
      <c r="E56" s="10" t="s">
        <v>157</v>
      </c>
      <c r="F56" s="10" t="s">
        <v>51</v>
      </c>
      <c r="G56" s="10">
        <v>511</v>
      </c>
    </row>
    <row r="57" s="3" customFormat="1" ht="27" customHeight="1" spans="1:7">
      <c r="A57" s="10">
        <v>53</v>
      </c>
      <c r="B57" s="10" t="s">
        <v>34</v>
      </c>
      <c r="C57" s="10" t="s">
        <v>75</v>
      </c>
      <c r="D57" s="10" t="s">
        <v>15</v>
      </c>
      <c r="E57" s="10" t="s">
        <v>57</v>
      </c>
      <c r="F57" s="10" t="s">
        <v>47</v>
      </c>
      <c r="G57" s="10">
        <v>100</v>
      </c>
    </row>
    <row r="58" s="3" customFormat="1" ht="27" customHeight="1" spans="1:7">
      <c r="A58" s="10">
        <v>54</v>
      </c>
      <c r="B58" s="10" t="s">
        <v>34</v>
      </c>
      <c r="C58" s="10" t="s">
        <v>158</v>
      </c>
      <c r="D58" s="10" t="s">
        <v>15</v>
      </c>
      <c r="E58" s="10" t="s">
        <v>57</v>
      </c>
      <c r="F58" s="10" t="s">
        <v>47</v>
      </c>
      <c r="G58" s="10">
        <v>400</v>
      </c>
    </row>
    <row r="59" s="3" customFormat="1" ht="27" customHeight="1" spans="1:7">
      <c r="A59" s="10">
        <v>55</v>
      </c>
      <c r="B59" s="10" t="s">
        <v>34</v>
      </c>
      <c r="C59" s="10" t="s">
        <v>159</v>
      </c>
      <c r="D59" s="10" t="s">
        <v>15</v>
      </c>
      <c r="E59" s="10" t="s">
        <v>57</v>
      </c>
      <c r="F59" s="10" t="s">
        <v>47</v>
      </c>
      <c r="G59" s="10">
        <v>200</v>
      </c>
    </row>
    <row r="60" s="3" customFormat="1" ht="27" customHeight="1" spans="1:7">
      <c r="A60" s="10">
        <v>56</v>
      </c>
      <c r="B60" s="10" t="s">
        <v>34</v>
      </c>
      <c r="C60" s="10" t="s">
        <v>160</v>
      </c>
      <c r="D60" s="10" t="s">
        <v>15</v>
      </c>
      <c r="E60" s="10" t="s">
        <v>57</v>
      </c>
      <c r="F60" s="10" t="s">
        <v>47</v>
      </c>
      <c r="G60" s="10">
        <v>2000</v>
      </c>
    </row>
    <row r="61" s="3" customFormat="1" ht="27" customHeight="1" spans="1:7">
      <c r="A61" s="10">
        <v>57</v>
      </c>
      <c r="B61" s="10" t="s">
        <v>34</v>
      </c>
      <c r="C61" s="10" t="s">
        <v>161</v>
      </c>
      <c r="D61" s="10" t="s">
        <v>15</v>
      </c>
      <c r="E61" s="10" t="s">
        <v>57</v>
      </c>
      <c r="F61" s="10" t="s">
        <v>47</v>
      </c>
      <c r="G61" s="10">
        <v>150</v>
      </c>
    </row>
    <row r="62" s="3" customFormat="1" ht="27" customHeight="1" spans="1:7">
      <c r="A62" s="10">
        <v>58</v>
      </c>
      <c r="B62" s="10" t="s">
        <v>34</v>
      </c>
      <c r="C62" s="10" t="s">
        <v>162</v>
      </c>
      <c r="D62" s="10" t="s">
        <v>15</v>
      </c>
      <c r="E62" s="10" t="s">
        <v>57</v>
      </c>
      <c r="F62" s="10" t="s">
        <v>47</v>
      </c>
      <c r="G62" s="10">
        <v>500</v>
      </c>
    </row>
    <row r="63" s="3" customFormat="1" ht="27" customHeight="1" spans="1:7">
      <c r="A63" s="10">
        <v>59</v>
      </c>
      <c r="B63" s="10" t="s">
        <v>34</v>
      </c>
      <c r="C63" s="10" t="s">
        <v>163</v>
      </c>
      <c r="D63" s="10" t="s">
        <v>15</v>
      </c>
      <c r="E63" s="10" t="s">
        <v>65</v>
      </c>
      <c r="F63" s="10" t="s">
        <v>47</v>
      </c>
      <c r="G63" s="10">
        <v>1190</v>
      </c>
    </row>
    <row r="64" s="3" customFormat="1" ht="27" customHeight="1" spans="1:7">
      <c r="A64" s="10">
        <v>60</v>
      </c>
      <c r="B64" s="10" t="s">
        <v>34</v>
      </c>
      <c r="C64" s="10" t="s">
        <v>164</v>
      </c>
      <c r="D64" s="10" t="s">
        <v>15</v>
      </c>
      <c r="E64" s="10" t="s">
        <v>165</v>
      </c>
      <c r="F64" s="10" t="s">
        <v>51</v>
      </c>
      <c r="G64" s="10">
        <v>116</v>
      </c>
    </row>
    <row r="65" s="3" customFormat="1" ht="27" customHeight="1" spans="1:7">
      <c r="A65" s="10">
        <v>61</v>
      </c>
      <c r="B65" s="10" t="s">
        <v>34</v>
      </c>
      <c r="C65" s="10" t="s">
        <v>166</v>
      </c>
      <c r="D65" s="10" t="s">
        <v>15</v>
      </c>
      <c r="E65" s="10" t="s">
        <v>167</v>
      </c>
      <c r="F65" s="10" t="s">
        <v>51</v>
      </c>
      <c r="G65" s="10">
        <v>2686</v>
      </c>
    </row>
    <row r="66" s="3" customFormat="1" ht="27" customHeight="1" spans="1:7">
      <c r="A66" s="10">
        <v>62</v>
      </c>
      <c r="B66" s="10" t="s">
        <v>34</v>
      </c>
      <c r="C66" s="10" t="s">
        <v>166</v>
      </c>
      <c r="D66" s="10" t="s">
        <v>15</v>
      </c>
      <c r="E66" s="10" t="s">
        <v>168</v>
      </c>
      <c r="F66" s="10" t="s">
        <v>51</v>
      </c>
      <c r="G66" s="10">
        <v>984</v>
      </c>
    </row>
    <row r="67" s="3" customFormat="1" ht="27" customHeight="1" spans="1:7">
      <c r="A67" s="10">
        <v>63</v>
      </c>
      <c r="B67" s="10" t="s">
        <v>34</v>
      </c>
      <c r="C67" s="10" t="s">
        <v>169</v>
      </c>
      <c r="D67" s="10" t="s">
        <v>15</v>
      </c>
      <c r="E67" s="10" t="s">
        <v>170</v>
      </c>
      <c r="F67" s="10" t="s">
        <v>51</v>
      </c>
      <c r="G67" s="10">
        <v>3348</v>
      </c>
    </row>
    <row r="68" s="3" customFormat="1" ht="27" customHeight="1" spans="1:7">
      <c r="A68" s="10">
        <v>64</v>
      </c>
      <c r="B68" s="10" t="s">
        <v>34</v>
      </c>
      <c r="C68" s="10" t="s">
        <v>169</v>
      </c>
      <c r="D68" s="10" t="s">
        <v>15</v>
      </c>
      <c r="E68" s="10" t="s">
        <v>171</v>
      </c>
      <c r="F68" s="10" t="s">
        <v>51</v>
      </c>
      <c r="G68" s="10">
        <v>534</v>
      </c>
    </row>
    <row r="69" s="3" customFormat="1" ht="27" customHeight="1" spans="1:7">
      <c r="A69" s="10">
        <v>65</v>
      </c>
      <c r="B69" s="10" t="s">
        <v>34</v>
      </c>
      <c r="C69" s="10" t="s">
        <v>169</v>
      </c>
      <c r="D69" s="10" t="s">
        <v>15</v>
      </c>
      <c r="E69" s="10" t="s">
        <v>172</v>
      </c>
      <c r="F69" s="10" t="s">
        <v>51</v>
      </c>
      <c r="G69" s="10">
        <v>225</v>
      </c>
    </row>
    <row r="70" s="3" customFormat="1" ht="27" customHeight="1" spans="1:7">
      <c r="A70" s="10">
        <v>66</v>
      </c>
      <c r="B70" s="10" t="s">
        <v>34</v>
      </c>
      <c r="C70" s="10" t="s">
        <v>173</v>
      </c>
      <c r="D70" s="10" t="s">
        <v>15</v>
      </c>
      <c r="E70" s="10" t="s">
        <v>174</v>
      </c>
      <c r="F70" s="10" t="s">
        <v>51</v>
      </c>
      <c r="G70" s="10">
        <v>1980</v>
      </c>
    </row>
    <row r="71" s="3" customFormat="1" ht="27" customHeight="1" spans="1:7">
      <c r="A71" s="10">
        <v>67</v>
      </c>
      <c r="B71" s="10" t="s">
        <v>34</v>
      </c>
      <c r="C71" s="12" t="s">
        <v>175</v>
      </c>
      <c r="D71" s="10" t="s">
        <v>15</v>
      </c>
      <c r="E71" s="10" t="s">
        <v>176</v>
      </c>
      <c r="F71" s="10" t="s">
        <v>51</v>
      </c>
      <c r="G71" s="10">
        <v>911</v>
      </c>
    </row>
    <row r="72" s="3" customFormat="1" ht="27" customHeight="1" spans="1:7">
      <c r="A72" s="10">
        <v>68</v>
      </c>
      <c r="B72" s="10" t="s">
        <v>34</v>
      </c>
      <c r="C72" s="12" t="s">
        <v>175</v>
      </c>
      <c r="D72" s="10" t="s">
        <v>15</v>
      </c>
      <c r="E72" s="10" t="s">
        <v>174</v>
      </c>
      <c r="F72" s="10" t="s">
        <v>51</v>
      </c>
      <c r="G72" s="10">
        <v>716</v>
      </c>
    </row>
    <row r="73" s="3" customFormat="1" ht="27" customHeight="1" spans="1:7">
      <c r="A73" s="10">
        <v>69</v>
      </c>
      <c r="B73" s="10" t="s">
        <v>34</v>
      </c>
      <c r="C73" s="12" t="s">
        <v>175</v>
      </c>
      <c r="D73" s="10" t="s">
        <v>15</v>
      </c>
      <c r="E73" s="10" t="s">
        <v>177</v>
      </c>
      <c r="F73" s="10" t="s">
        <v>51</v>
      </c>
      <c r="G73" s="10">
        <v>256</v>
      </c>
    </row>
    <row r="74" s="3" customFormat="1" ht="27" customHeight="1" spans="1:7">
      <c r="A74" s="10">
        <v>70</v>
      </c>
      <c r="B74" s="10" t="s">
        <v>34</v>
      </c>
      <c r="C74" s="10" t="s">
        <v>163</v>
      </c>
      <c r="D74" s="10" t="s">
        <v>15</v>
      </c>
      <c r="E74" s="10" t="s">
        <v>178</v>
      </c>
      <c r="F74" s="10" t="s">
        <v>51</v>
      </c>
      <c r="G74" s="10">
        <v>2230</v>
      </c>
    </row>
    <row r="75" s="3" customFormat="1" ht="27" customHeight="1" spans="1:7">
      <c r="A75" s="10">
        <v>71</v>
      </c>
      <c r="B75" s="10" t="s">
        <v>34</v>
      </c>
      <c r="C75" s="10" t="s">
        <v>163</v>
      </c>
      <c r="D75" s="10" t="s">
        <v>15</v>
      </c>
      <c r="E75" s="10" t="s">
        <v>179</v>
      </c>
      <c r="F75" s="10" t="s">
        <v>51</v>
      </c>
      <c r="G75" s="10">
        <v>500</v>
      </c>
    </row>
    <row r="76" s="6" customFormat="1" ht="36" customHeight="1" spans="1:7">
      <c r="A76" s="10">
        <v>72</v>
      </c>
      <c r="B76" s="10" t="s">
        <v>34</v>
      </c>
      <c r="C76" s="13" t="s">
        <v>180</v>
      </c>
      <c r="D76" s="13" t="s">
        <v>15</v>
      </c>
      <c r="E76" s="13" t="s">
        <v>181</v>
      </c>
      <c r="F76" s="13" t="s">
        <v>51</v>
      </c>
      <c r="G76" s="10">
        <v>1000</v>
      </c>
    </row>
    <row r="77" s="3" customFormat="1" ht="27" customHeight="1" spans="1:7">
      <c r="A77" s="10">
        <v>73</v>
      </c>
      <c r="B77" s="10" t="s">
        <v>34</v>
      </c>
      <c r="C77" s="10" t="s">
        <v>182</v>
      </c>
      <c r="D77" s="10" t="s">
        <v>20</v>
      </c>
      <c r="E77" s="10" t="s">
        <v>46</v>
      </c>
      <c r="F77" s="10" t="s">
        <v>47</v>
      </c>
      <c r="G77" s="10">
        <v>1092</v>
      </c>
    </row>
    <row r="78" s="3" customFormat="1" ht="27" customHeight="1" spans="1:7">
      <c r="A78" s="10">
        <v>74</v>
      </c>
      <c r="B78" s="10" t="s">
        <v>34</v>
      </c>
      <c r="C78" s="10" t="s">
        <v>182</v>
      </c>
      <c r="D78" s="10" t="s">
        <v>20</v>
      </c>
      <c r="E78" s="10" t="s">
        <v>183</v>
      </c>
      <c r="F78" s="10" t="s">
        <v>51</v>
      </c>
      <c r="G78" s="10">
        <v>171</v>
      </c>
    </row>
    <row r="79" s="3" customFormat="1" ht="27" customHeight="1" spans="1:7">
      <c r="A79" s="10">
        <v>75</v>
      </c>
      <c r="B79" s="10" t="s">
        <v>34</v>
      </c>
      <c r="C79" s="10" t="s">
        <v>184</v>
      </c>
      <c r="D79" s="10" t="s">
        <v>30</v>
      </c>
      <c r="E79" s="10" t="s">
        <v>46</v>
      </c>
      <c r="F79" s="10" t="s">
        <v>47</v>
      </c>
      <c r="G79" s="10">
        <v>5600</v>
      </c>
    </row>
    <row r="80" s="3" customFormat="1" ht="27" customHeight="1" spans="1:7">
      <c r="A80" s="10">
        <v>76</v>
      </c>
      <c r="B80" s="10" t="s">
        <v>34</v>
      </c>
      <c r="C80" s="10" t="s">
        <v>185</v>
      </c>
      <c r="D80" s="10" t="s">
        <v>21</v>
      </c>
      <c r="E80" s="10" t="s">
        <v>57</v>
      </c>
      <c r="F80" s="10" t="s">
        <v>47</v>
      </c>
      <c r="G80" s="10">
        <v>85</v>
      </c>
    </row>
    <row r="81" s="3" customFormat="1" ht="27" customHeight="1" spans="1:7">
      <c r="A81" s="10">
        <v>77</v>
      </c>
      <c r="B81" s="10" t="s">
        <v>34</v>
      </c>
      <c r="C81" s="10" t="s">
        <v>186</v>
      </c>
      <c r="D81" s="10" t="s">
        <v>28</v>
      </c>
      <c r="E81" s="10" t="s">
        <v>57</v>
      </c>
      <c r="F81" s="10" t="s">
        <v>47</v>
      </c>
      <c r="G81" s="10">
        <v>475</v>
      </c>
    </row>
    <row r="82" s="3" customFormat="1" ht="27" customHeight="1" spans="1:7">
      <c r="A82" s="10">
        <v>78</v>
      </c>
      <c r="B82" s="10" t="s">
        <v>34</v>
      </c>
      <c r="C82" s="10" t="s">
        <v>187</v>
      </c>
      <c r="D82" s="10" t="s">
        <v>29</v>
      </c>
      <c r="E82" s="10" t="s">
        <v>57</v>
      </c>
      <c r="F82" s="10" t="s">
        <v>47</v>
      </c>
      <c r="G82" s="10">
        <v>100</v>
      </c>
    </row>
    <row r="83" s="3" customFormat="1" ht="27" customHeight="1" spans="1:7">
      <c r="A83" s="10">
        <v>79</v>
      </c>
      <c r="B83" s="10" t="s">
        <v>34</v>
      </c>
      <c r="C83" s="10" t="s">
        <v>188</v>
      </c>
      <c r="D83" s="10" t="s">
        <v>32</v>
      </c>
      <c r="E83" s="10" t="s">
        <v>57</v>
      </c>
      <c r="F83" s="10" t="s">
        <v>47</v>
      </c>
      <c r="G83" s="10">
        <v>150</v>
      </c>
    </row>
    <row r="84" s="3" customFormat="1" ht="27" customHeight="1" spans="1:7">
      <c r="A84" s="10">
        <v>80</v>
      </c>
      <c r="B84" s="10" t="s">
        <v>34</v>
      </c>
      <c r="C84" s="12" t="s">
        <v>189</v>
      </c>
      <c r="D84" s="10" t="s">
        <v>16</v>
      </c>
      <c r="E84" s="10" t="s">
        <v>190</v>
      </c>
      <c r="F84" s="10" t="s">
        <v>51</v>
      </c>
      <c r="G84" s="10">
        <v>3943</v>
      </c>
    </row>
    <row r="85" s="3" customFormat="1" ht="27" customHeight="1" spans="1:7">
      <c r="A85" s="10">
        <v>81</v>
      </c>
      <c r="B85" s="10" t="s">
        <v>34</v>
      </c>
      <c r="C85" s="10" t="s">
        <v>191</v>
      </c>
      <c r="D85" s="10" t="s">
        <v>16</v>
      </c>
      <c r="E85" s="10" t="s">
        <v>192</v>
      </c>
      <c r="F85" s="10" t="s">
        <v>51</v>
      </c>
      <c r="G85" s="10">
        <v>500</v>
      </c>
    </row>
    <row r="86" s="3" customFormat="1" ht="27" customHeight="1" spans="1:7">
      <c r="A86" s="10">
        <v>82</v>
      </c>
      <c r="B86" s="10" t="s">
        <v>34</v>
      </c>
      <c r="C86" s="10" t="s">
        <v>193</v>
      </c>
      <c r="D86" s="10" t="s">
        <v>23</v>
      </c>
      <c r="E86" s="10" t="s">
        <v>57</v>
      </c>
      <c r="F86" s="10" t="s">
        <v>47</v>
      </c>
      <c r="G86" s="10">
        <v>100</v>
      </c>
    </row>
    <row r="87" s="3" customFormat="1" ht="27" customHeight="1" spans="1:7">
      <c r="A87" s="10">
        <v>83</v>
      </c>
      <c r="B87" s="10" t="s">
        <v>34</v>
      </c>
      <c r="C87" s="10" t="s">
        <v>194</v>
      </c>
      <c r="D87" s="10" t="s">
        <v>24</v>
      </c>
      <c r="E87" s="10" t="s">
        <v>57</v>
      </c>
      <c r="F87" s="10" t="s">
        <v>47</v>
      </c>
      <c r="G87" s="10">
        <v>400</v>
      </c>
    </row>
    <row r="88" s="3" customFormat="1" ht="27" customHeight="1" spans="1:7">
      <c r="A88" s="10">
        <v>84</v>
      </c>
      <c r="B88" s="10" t="s">
        <v>34</v>
      </c>
      <c r="C88" s="10" t="s">
        <v>72</v>
      </c>
      <c r="D88" s="10" t="s">
        <v>31</v>
      </c>
      <c r="E88" s="10" t="s">
        <v>195</v>
      </c>
      <c r="F88" s="10" t="s">
        <v>51</v>
      </c>
      <c r="G88" s="10">
        <v>300</v>
      </c>
    </row>
    <row r="89" s="3" customFormat="1" ht="27" customHeight="1" spans="1:7">
      <c r="A89" s="10">
        <v>85</v>
      </c>
      <c r="B89" s="10" t="s">
        <v>34</v>
      </c>
      <c r="C89" s="10" t="s">
        <v>196</v>
      </c>
      <c r="D89" s="10" t="s">
        <v>25</v>
      </c>
      <c r="E89" s="10" t="s">
        <v>65</v>
      </c>
      <c r="F89" s="10" t="s">
        <v>47</v>
      </c>
      <c r="G89" s="10">
        <v>185</v>
      </c>
    </row>
    <row r="90" s="3" customFormat="1" ht="27" customHeight="1" spans="1:7">
      <c r="A90" s="10">
        <v>86</v>
      </c>
      <c r="B90" s="10" t="s">
        <v>34</v>
      </c>
      <c r="C90" s="10" t="s">
        <v>81</v>
      </c>
      <c r="D90" s="10" t="s">
        <v>22</v>
      </c>
      <c r="E90" s="10" t="s">
        <v>197</v>
      </c>
      <c r="F90" s="10" t="s">
        <v>51</v>
      </c>
      <c r="G90" s="10">
        <v>1600</v>
      </c>
    </row>
    <row r="91" s="3" customFormat="1" ht="27" customHeight="1" spans="1:7">
      <c r="A91" s="10">
        <v>87</v>
      </c>
      <c r="B91" s="10" t="s">
        <v>34</v>
      </c>
      <c r="C91" s="10" t="s">
        <v>81</v>
      </c>
      <c r="D91" s="10" t="s">
        <v>22</v>
      </c>
      <c r="E91" s="10" t="s">
        <v>65</v>
      </c>
      <c r="F91" s="10" t="s">
        <v>47</v>
      </c>
      <c r="G91" s="10">
        <v>400</v>
      </c>
    </row>
    <row r="92" s="3" customFormat="1" ht="27" customHeight="1" spans="1:7">
      <c r="A92" s="14" t="s">
        <v>35</v>
      </c>
      <c r="B92" s="15"/>
      <c r="C92" s="15"/>
      <c r="D92" s="15"/>
      <c r="E92" s="15"/>
      <c r="F92" s="16"/>
      <c r="G92" s="10">
        <f>SUM(G5:G91)</f>
        <v>83891</v>
      </c>
    </row>
  </sheetData>
  <autoFilter ref="A4:G92">
    <extLst/>
  </autoFilter>
  <mergeCells count="2">
    <mergeCell ref="A2:G2"/>
    <mergeCell ref="A92:F92"/>
  </mergeCells>
  <pageMargins left="0.354166666666667" right="0.196527777777778" top="0.550694444444444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</vt:lpstr>
      <vt:lpstr>振兴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2006-09-13T11:21:00Z</dcterms:created>
  <cp:lastPrinted>2020-04-30T09:21:00Z</cp:lastPrinted>
  <dcterms:modified xsi:type="dcterms:W3CDTF">2020-08-18T03:53:35Z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