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7" r:id="rId1"/>
    <sheet name="2016" sheetId="1" r:id="rId2"/>
    <sheet name="2017" sheetId="3" r:id="rId3"/>
    <sheet name="2018" sheetId="4" r:id="rId4"/>
    <sheet name="2019" sheetId="5" r:id="rId5"/>
    <sheet name="2020" sheetId="6" r:id="rId6"/>
  </sheets>
  <definedNames>
    <definedName name="_xlnm._FilterDatabase" localSheetId="1" hidden="1">'2016'!$A$4:$S$197</definedName>
    <definedName name="_xlnm._FilterDatabase" localSheetId="2" hidden="1">'2017'!$A$4:$S$400</definedName>
    <definedName name="_xlnm._FilterDatabase" localSheetId="3" hidden="1">'2018'!$A$4:$S$304</definedName>
    <definedName name="_xlnm._FilterDatabase" localSheetId="4" hidden="1">'2019'!$A$4:$S$290</definedName>
    <definedName name="_xlnm._FilterDatabase" localSheetId="5" hidden="1">'2020'!$A$4:$S$369</definedName>
    <definedName name="_xlnm.Print_Area" localSheetId="1">'2016'!$A$1:$S$197</definedName>
    <definedName name="_xlnm.Print_Titles" localSheetId="1">'2016'!$3:$4</definedName>
    <definedName name="_xlnm.Print_Area" localSheetId="2">'2017'!$A$1:$S$400</definedName>
    <definedName name="_xlnm.Print_Titles" localSheetId="2">'2017'!$3:$4</definedName>
    <definedName name="_xlnm.Print_Area" localSheetId="3">'2018'!$A$1:$S$304</definedName>
    <definedName name="_xlnm.Print_Titles" localSheetId="3">'2018'!$3:$4</definedName>
    <definedName name="_xlnm.Print_Area" localSheetId="4">'2019'!$A$1:$S$290</definedName>
    <definedName name="_xlnm.Print_Titles" localSheetId="4">'2019'!$3:$4</definedName>
    <definedName name="_xlnm.Print_Area" localSheetId="5">'2020'!$A$1:$S$369</definedName>
    <definedName name="_xlnm.Print_Titles" localSheetId="5">'2020'!$3:$4</definedName>
  </definedNames>
  <calcPr calcId="144525"/>
</workbook>
</file>

<file path=xl/sharedStrings.xml><?xml version="1.0" encoding="utf-8"?>
<sst xmlns="http://schemas.openxmlformats.org/spreadsheetml/2006/main" count="14019" uniqueCount="2707">
  <si>
    <t>大冶市2016-2020年度扶贫资产管理统计表</t>
  </si>
  <si>
    <t>乡镇</t>
  </si>
  <si>
    <t>2016-2020年拟纳入扶贫资产管理规模
（万元）</t>
  </si>
  <si>
    <t>2016年</t>
  </si>
  <si>
    <t>2017年</t>
  </si>
  <si>
    <t>2018年</t>
  </si>
  <si>
    <t>2019年</t>
  </si>
  <si>
    <t>2020年</t>
  </si>
  <si>
    <t>2016拟纳入扶贫资产管理规模
（万元）</t>
  </si>
  <si>
    <t>基础设施资产
（万元）</t>
  </si>
  <si>
    <t>经营性
资产
（万元）</t>
  </si>
  <si>
    <t>公共服务政策 
(万元)</t>
  </si>
  <si>
    <t>2017拟纳入扶贫资产管理规模
（万元）</t>
  </si>
  <si>
    <t>基础设施
资产
（万元）</t>
  </si>
  <si>
    <t>公共服务
政策
(万元)</t>
  </si>
  <si>
    <t>2018拟纳入扶贫资产管理规模
（万元）</t>
  </si>
  <si>
    <t>2019拟纳入扶贫资产管理规模
（万元）</t>
  </si>
  <si>
    <t>2020拟纳入扶贫资产管理规模
（万元）</t>
  </si>
  <si>
    <t>确权到县政府或县直部门</t>
  </si>
  <si>
    <t>确权到乡镇</t>
  </si>
  <si>
    <t>确权到村</t>
  </si>
  <si>
    <t>合计</t>
  </si>
  <si>
    <t>高新区</t>
  </si>
  <si>
    <t>还地桥镇</t>
  </si>
  <si>
    <t>保安镇</t>
  </si>
  <si>
    <t>金山店镇</t>
  </si>
  <si>
    <t>陈贵镇</t>
  </si>
  <si>
    <t>灵乡镇</t>
  </si>
  <si>
    <t>金牛镇</t>
  </si>
  <si>
    <t>刘仁八镇</t>
  </si>
  <si>
    <t>殷祖镇</t>
  </si>
  <si>
    <t>大箕铺镇</t>
  </si>
  <si>
    <t>茗山乡</t>
  </si>
  <si>
    <t>金湖街道</t>
  </si>
  <si>
    <t>东风农场</t>
  </si>
  <si>
    <r>
      <rPr>
        <sz val="20"/>
        <color theme="1"/>
        <rFont val="方正大标宋简体"/>
        <charset val="134"/>
      </rPr>
      <t>大冶市</t>
    </r>
    <r>
      <rPr>
        <u/>
        <sz val="20"/>
        <color theme="1"/>
        <rFont val="方正大标宋简体"/>
        <charset val="134"/>
      </rPr>
      <t xml:space="preserve"> 2016 </t>
    </r>
    <r>
      <rPr>
        <sz val="20"/>
        <color theme="1"/>
        <rFont val="方正大标宋简体"/>
        <charset val="134"/>
      </rPr>
      <t>年度扶贫资产管理台账</t>
    </r>
  </si>
  <si>
    <t>单位：万元</t>
  </si>
  <si>
    <t>序号</t>
  </si>
  <si>
    <t>村名</t>
  </si>
  <si>
    <t>资产类别</t>
  </si>
  <si>
    <t>资产名称</t>
  </si>
  <si>
    <t>购建时间</t>
  </si>
  <si>
    <t>数量</t>
  </si>
  <si>
    <t>单位</t>
  </si>
  <si>
    <t>预计使用年限</t>
  </si>
  <si>
    <t>原始价值</t>
  </si>
  <si>
    <t>资金来源构成</t>
  </si>
  <si>
    <t>资产净值</t>
  </si>
  <si>
    <t>所有权人</t>
  </si>
  <si>
    <t>使用权人</t>
  </si>
  <si>
    <t>收益权人</t>
  </si>
  <si>
    <t>资产后续管护主体
及责任人</t>
  </si>
  <si>
    <t>财政扶贫资金</t>
  </si>
  <si>
    <t>行业扶贫资金</t>
  </si>
  <si>
    <t>社会扶贫资金</t>
  </si>
  <si>
    <t>管护单位</t>
  </si>
  <si>
    <t>管护人</t>
  </si>
  <si>
    <t>马鞍山村</t>
  </si>
  <si>
    <t>基础设施</t>
  </si>
  <si>
    <t>公路建设</t>
  </si>
  <si>
    <t>公里</t>
  </si>
  <si>
    <t>黄开勇</t>
  </si>
  <si>
    <t>上罗村</t>
  </si>
  <si>
    <t>法治广场</t>
  </si>
  <si>
    <t>处</t>
  </si>
  <si>
    <t>汪念东</t>
  </si>
  <si>
    <t>经营性
资产</t>
  </si>
  <si>
    <t>光伏发电</t>
  </si>
  <si>
    <t>座</t>
  </si>
  <si>
    <t>湖北至真新能源有限公司</t>
  </si>
  <si>
    <t>袁田诚</t>
  </si>
  <si>
    <t>袁伏二村</t>
  </si>
  <si>
    <t>袁伏二村
道路两边整治</t>
  </si>
  <si>
    <t>袁庆丰</t>
  </si>
  <si>
    <t>稻田养虾基地建设</t>
  </si>
  <si>
    <t>亩</t>
  </si>
  <si>
    <t>华垅村</t>
  </si>
  <si>
    <t>太阳能路灯</t>
  </si>
  <si>
    <t>盏</t>
  </si>
  <si>
    <t>程大年</t>
  </si>
  <si>
    <t>王祠村</t>
  </si>
  <si>
    <t>产业路</t>
  </si>
  <si>
    <t>黄伟</t>
  </si>
  <si>
    <t>南山村</t>
  </si>
  <si>
    <t>吴明华</t>
  </si>
  <si>
    <t>洋塘村</t>
  </si>
  <si>
    <t>村级道路加宽硬化</t>
  </si>
  <si>
    <t>米</t>
  </si>
  <si>
    <t>陈尚全</t>
  </si>
  <si>
    <t>沼气池建设</t>
  </si>
  <si>
    <t>个</t>
  </si>
  <si>
    <t>王忠庆</t>
  </si>
  <si>
    <t>铜山口村</t>
  </si>
  <si>
    <t>郭家山文化活动中心</t>
  </si>
  <si>
    <t>平方米</t>
  </si>
  <si>
    <t>郭衍武</t>
  </si>
  <si>
    <t>余洪村</t>
  </si>
  <si>
    <t>柯霜红</t>
  </si>
  <si>
    <t>刘家畈村</t>
  </si>
  <si>
    <t>新建产业路</t>
  </si>
  <si>
    <t>纪宏定</t>
  </si>
  <si>
    <t>美丽家园建设</t>
  </si>
  <si>
    <t>茗山村</t>
  </si>
  <si>
    <t>公共服务</t>
  </si>
  <si>
    <t>茗山村卫生室</t>
  </si>
  <si>
    <t>平方</t>
  </si>
  <si>
    <t>许学志</t>
  </si>
  <si>
    <t>路灯</t>
  </si>
  <si>
    <t>李洁</t>
  </si>
  <si>
    <t>上汪村</t>
  </si>
  <si>
    <t>柯世珍湾沟渠</t>
  </si>
  <si>
    <t>20年</t>
  </si>
  <si>
    <t>柯建军</t>
  </si>
  <si>
    <t>黄湾村、京南村、华若村</t>
  </si>
  <si>
    <t>洋能光伏发电站</t>
  </si>
  <si>
    <t>黄湾村</t>
  </si>
  <si>
    <t>洋能光伏发电有限公司</t>
  </si>
  <si>
    <t>柯尊台</t>
  </si>
  <si>
    <t>袁大村</t>
  </si>
  <si>
    <t>袁大村村委会建设</t>
  </si>
  <si>
    <t>胡奇周</t>
  </si>
  <si>
    <t>袁大村卫家晚组级公路</t>
  </si>
  <si>
    <t>km</t>
  </si>
  <si>
    <t>卫才四</t>
  </si>
  <si>
    <t>洋湖村</t>
  </si>
  <si>
    <t>桂花树湾通组公路</t>
  </si>
  <si>
    <t>柯于星</t>
  </si>
  <si>
    <t>陈江荣桥</t>
  </si>
  <si>
    <t>陈天应</t>
  </si>
  <si>
    <t>边街村</t>
  </si>
  <si>
    <t>柯见北湾串组路</t>
  </si>
  <si>
    <t>柯再元</t>
  </si>
  <si>
    <t>柯和厂湾东塘</t>
  </si>
  <si>
    <t>柯云华</t>
  </si>
  <si>
    <t>九龙村</t>
  </si>
  <si>
    <t>村卫生室</t>
  </si>
  <si>
    <t>黄清华</t>
  </si>
  <si>
    <t>茗山村、屋段村、学堂村、仄船村</t>
  </si>
  <si>
    <t>茗能光伏发电站</t>
  </si>
  <si>
    <t>京南村</t>
  </si>
  <si>
    <t>黄朝盛</t>
  </si>
  <si>
    <t>东沟闸村</t>
  </si>
  <si>
    <t>横沟儿桥建设</t>
  </si>
  <si>
    <t>朱百南</t>
  </si>
  <si>
    <t>鲤鱼头美丽宜居村庄建设</t>
  </si>
  <si>
    <t>湾</t>
  </si>
  <si>
    <t>许洪兵</t>
  </si>
  <si>
    <t>三、七组公路建设</t>
  </si>
  <si>
    <t>李友林</t>
  </si>
  <si>
    <t>五、七组公路建设</t>
  </si>
  <si>
    <t>港边村</t>
  </si>
  <si>
    <t>香猪养殖场建设</t>
  </si>
  <si>
    <t>只</t>
  </si>
  <si>
    <t>港边村村委会</t>
  </si>
  <si>
    <t>赵利发</t>
  </si>
  <si>
    <t>油茶基地</t>
  </si>
  <si>
    <t>吴风军</t>
  </si>
  <si>
    <t>后畈村</t>
  </si>
  <si>
    <t>层</t>
  </si>
  <si>
    <t>侯安涛</t>
  </si>
  <si>
    <t>柯大兴村</t>
  </si>
  <si>
    <t>柯大兴村老106国道改造硬化工程</t>
  </si>
  <si>
    <t>柯常恩</t>
  </si>
  <si>
    <t>水南湾村</t>
  </si>
  <si>
    <t>株</t>
  </si>
  <si>
    <t>曹敬贤</t>
  </si>
  <si>
    <t>袁家咀村</t>
  </si>
  <si>
    <t>姜祥晚湾产业路</t>
  </si>
  <si>
    <t>姜孝惠</t>
  </si>
  <si>
    <t>徐家坜湾文化广场</t>
  </si>
  <si>
    <t>徐火升</t>
  </si>
  <si>
    <t>徐家坜湾文化礼堂</t>
  </si>
  <si>
    <t>凤凰村</t>
  </si>
  <si>
    <t>油茶基地建设工程</t>
  </si>
  <si>
    <t>苏伦发</t>
  </si>
  <si>
    <t>卫生室改建扩建工程</t>
  </si>
  <si>
    <t>间</t>
  </si>
  <si>
    <t>苏叙兴</t>
  </si>
  <si>
    <t>舒家湾美丽乡村建设工程</t>
  </si>
  <si>
    <t>舒克家</t>
  </si>
  <si>
    <t>主干道扩宽建设工程</t>
  </si>
  <si>
    <t>石家堍村</t>
  </si>
  <si>
    <t>油茶基地围网建设</t>
  </si>
  <si>
    <t>石晓明</t>
  </si>
  <si>
    <t>叶家庄村</t>
  </si>
  <si>
    <t>稻虾基地</t>
  </si>
  <si>
    <t>曹庭诗</t>
  </si>
  <si>
    <t>晏公村</t>
  </si>
  <si>
    <t>石家湾断头路硬化</t>
  </si>
  <si>
    <t>石成发</t>
  </si>
  <si>
    <t>宋家湾道路硬化</t>
  </si>
  <si>
    <t>宋进加</t>
  </si>
  <si>
    <t>金牛社区</t>
  </si>
  <si>
    <t>组组通公路</t>
  </si>
  <si>
    <t>邹海鹏</t>
  </si>
  <si>
    <t>徐桥村</t>
  </si>
  <si>
    <t>夏仙湾路灯亮化工程</t>
  </si>
  <si>
    <t>黄方加</t>
  </si>
  <si>
    <t>龙潭村</t>
  </si>
  <si>
    <t>村卫生室改造重建工程</t>
  </si>
  <si>
    <t>栋</t>
  </si>
  <si>
    <t>石爱平</t>
  </si>
  <si>
    <t>童畈村</t>
  </si>
  <si>
    <t>鱼池</t>
  </si>
  <si>
    <t>夏友林</t>
  </si>
  <si>
    <t>鄂王城村</t>
  </si>
  <si>
    <t>下李阁湾渠道沟</t>
  </si>
  <si>
    <t>孙娥保</t>
  </si>
  <si>
    <t>下李阁湾门口路灯</t>
  </si>
  <si>
    <t>下李阁湾门口塘工程</t>
  </si>
  <si>
    <t>中李阁湾渠道沟</t>
  </si>
  <si>
    <t>西畈村</t>
  </si>
  <si>
    <t>公路硬化</t>
  </si>
  <si>
    <t>汤之兴</t>
  </si>
  <si>
    <t>花市村</t>
  </si>
  <si>
    <t>卫祥港湾广场</t>
  </si>
  <si>
    <t>卫才松</t>
  </si>
  <si>
    <t>洪口村</t>
  </si>
  <si>
    <t>洪口村徐佈扬湾水塘、栏杆、水井等项目</t>
  </si>
  <si>
    <t>徐维造</t>
  </si>
  <si>
    <t>江畈村</t>
  </si>
  <si>
    <t>盛官禄中门湾大港清淤护砌</t>
  </si>
  <si>
    <t>盛官禄中门湾</t>
  </si>
  <si>
    <t>盛官禄中门湾理事会</t>
  </si>
  <si>
    <t>盛祥辉</t>
  </si>
  <si>
    <t>盛官禄中门湾门口大桥</t>
  </si>
  <si>
    <t>村卫生室维修</t>
  </si>
  <si>
    <t>黄美库</t>
  </si>
  <si>
    <t>村主支道路路灯</t>
  </si>
  <si>
    <t>曾观元</t>
  </si>
  <si>
    <t>盛官禄中门湾户户通路面、排水管道</t>
  </si>
  <si>
    <t>张河村、芭山村、贺铺村、红峰村、马桥村、风桥村、风亭村联村电站</t>
  </si>
  <si>
    <t>光伏扶贫电站（含高压接入部分）</t>
  </si>
  <si>
    <t>张河村村民委员会</t>
  </si>
  <si>
    <t>大冶市惠众脱贫光伏发电有限公公司</t>
  </si>
  <si>
    <t>朱谱领</t>
  </si>
  <si>
    <t>贺铺村村民委员会</t>
  </si>
  <si>
    <t>芭山村村民委员会</t>
  </si>
  <si>
    <t>马桥村村民委员会</t>
  </si>
  <si>
    <t>红峰村村民委员会</t>
  </si>
  <si>
    <t>风桥村村民委员会</t>
  </si>
  <si>
    <t>风亭村村民委员会</t>
  </si>
  <si>
    <t>还桥村</t>
  </si>
  <si>
    <t>16组和6组
道路硬化</t>
  </si>
  <si>
    <t>胡冬林</t>
  </si>
  <si>
    <t>10组活动
场所平整</t>
  </si>
  <si>
    <t>姜松林</t>
  </si>
  <si>
    <t>下堰村</t>
  </si>
  <si>
    <t>1组广场建设工程</t>
  </si>
  <si>
    <t>程元全</t>
  </si>
  <si>
    <t>12组门口塘修理</t>
  </si>
  <si>
    <t>立方米</t>
  </si>
  <si>
    <t>黄金榜</t>
  </si>
  <si>
    <t>黄家献村</t>
  </si>
  <si>
    <t>黄家献村湾广场硬化</t>
  </si>
  <si>
    <t>黄海兵</t>
  </si>
  <si>
    <t>港岭村</t>
  </si>
  <si>
    <t>村委会办公楼</t>
  </si>
  <si>
    <t>刘先亮</t>
  </si>
  <si>
    <t>石任村</t>
  </si>
  <si>
    <t>石任村党群服务中心</t>
  </si>
  <si>
    <t>石世义</t>
  </si>
  <si>
    <t>胡庚村</t>
  </si>
  <si>
    <t>道路建设</t>
  </si>
  <si>
    <t>条</t>
  </si>
  <si>
    <t>石教锋</t>
  </si>
  <si>
    <t>角田村</t>
  </si>
  <si>
    <t>各湾路灯亮化工程</t>
  </si>
  <si>
    <t>冯文忠</t>
  </si>
  <si>
    <t>牯羊村</t>
  </si>
  <si>
    <t>石之伦湾水塘建设</t>
  </si>
  <si>
    <t>口</t>
  </si>
  <si>
    <t>石海云</t>
  </si>
  <si>
    <t>叶家湾公路建设</t>
  </si>
  <si>
    <t>叶培强</t>
  </si>
  <si>
    <t>平原村</t>
  </si>
  <si>
    <t>新农村建设</t>
  </si>
  <si>
    <t>左自文</t>
  </si>
  <si>
    <t>欧家湾山坡护砌</t>
  </si>
  <si>
    <t>铜山村</t>
  </si>
  <si>
    <t>段</t>
  </si>
  <si>
    <t>柯丽国</t>
  </si>
  <si>
    <t>水利建设</t>
  </si>
  <si>
    <t>柯其兵</t>
  </si>
  <si>
    <t>德贤村</t>
  </si>
  <si>
    <t>村文化广场建设</t>
  </si>
  <si>
    <t>李家谷</t>
  </si>
  <si>
    <t>田垅村</t>
  </si>
  <si>
    <t>黄庭斌八组公路建设</t>
  </si>
  <si>
    <t>黄学治</t>
  </si>
  <si>
    <t>张友山</t>
  </si>
  <si>
    <t>戴家咀湾山塘建设</t>
  </si>
  <si>
    <t>戴世国</t>
  </si>
  <si>
    <t>村外湖公路建设</t>
  </si>
  <si>
    <t>对面山土地复垦建设</t>
  </si>
  <si>
    <t>黄运红</t>
  </si>
  <si>
    <t>姜桥村</t>
  </si>
  <si>
    <t>老八学堂村庄整治</t>
  </si>
  <si>
    <t>左可元</t>
  </si>
  <si>
    <t>姜桥上街道路硬化</t>
  </si>
  <si>
    <t>左国民</t>
  </si>
  <si>
    <t>中心河道护砌</t>
  </si>
  <si>
    <t>左可龙</t>
  </si>
  <si>
    <t>门楼村</t>
  </si>
  <si>
    <t>党群服务中心建设工程</t>
  </si>
  <si>
    <t>曹树贵</t>
  </si>
  <si>
    <t>郭家等湾水井及公路 硬化</t>
  </si>
  <si>
    <t>郭庆祝</t>
  </si>
  <si>
    <t>曹环湾公路 硬化工程</t>
  </si>
  <si>
    <t>曹树勇</t>
  </si>
  <si>
    <t>村卫生室建设工程</t>
  </si>
  <si>
    <t>刘颖</t>
  </si>
  <si>
    <t>上冯村</t>
  </si>
  <si>
    <t>上冯村路灯亮化工程</t>
  </si>
  <si>
    <t>冯光荣</t>
  </si>
  <si>
    <t>熊家边村</t>
  </si>
  <si>
    <t>文化礼堂建设</t>
  </si>
  <si>
    <t>熊定格</t>
  </si>
  <si>
    <t>八角垴村</t>
  </si>
  <si>
    <t>八角垴村一事一议工程</t>
  </si>
  <si>
    <t>冯正得</t>
  </si>
  <si>
    <t>下方村</t>
  </si>
  <si>
    <t>上徐活动中心</t>
  </si>
  <si>
    <t>徐新强</t>
  </si>
  <si>
    <t>港背村</t>
  </si>
  <si>
    <t>老年活动中心</t>
  </si>
  <si>
    <t>40年</t>
  </si>
  <si>
    <t>叶序平</t>
  </si>
  <si>
    <t>宋晚村</t>
  </si>
  <si>
    <t>左华胜</t>
  </si>
  <si>
    <t>踩畈村</t>
  </si>
  <si>
    <t>下踩畈湾组级公路硬化</t>
  </si>
  <si>
    <t>刘连生</t>
  </si>
  <si>
    <t>四斗粮村</t>
  </si>
  <si>
    <t>四斗粮村党群服务中心三楼改建</t>
  </si>
  <si>
    <t>余荣洲</t>
  </si>
  <si>
    <t>谷文村</t>
  </si>
  <si>
    <t>许家湾绿化项目</t>
  </si>
  <si>
    <t>许祖向</t>
  </si>
  <si>
    <t>北河村</t>
  </si>
  <si>
    <t>北河村一事一议工程</t>
  </si>
  <si>
    <t>郭清华</t>
  </si>
  <si>
    <t>汪拳村</t>
  </si>
  <si>
    <t>汪拳大畈排水沟工程</t>
  </si>
  <si>
    <t>汪刚强</t>
  </si>
  <si>
    <t>巴塘村</t>
  </si>
  <si>
    <t>巴塘村一事一议工程</t>
  </si>
  <si>
    <t>胡安星</t>
  </si>
  <si>
    <t>大董村</t>
  </si>
  <si>
    <t>栀子黄基地</t>
  </si>
  <si>
    <t>大造</t>
  </si>
  <si>
    <t>下纪村</t>
  </si>
  <si>
    <t>下纪村通组公路硬化工程</t>
  </si>
  <si>
    <t>南刘湾</t>
  </si>
  <si>
    <t>刘诗东</t>
  </si>
  <si>
    <t>刘仁八村</t>
  </si>
  <si>
    <t>刘克洋</t>
  </si>
  <si>
    <t>八角亭村</t>
  </si>
  <si>
    <t>郑传雄</t>
  </si>
  <si>
    <t>天灯村</t>
  </si>
  <si>
    <t>饶政桥</t>
  </si>
  <si>
    <t>湖北至真新能源</t>
  </si>
  <si>
    <t>三策村</t>
  </si>
  <si>
    <t>邹序好</t>
  </si>
  <si>
    <t>大庄村</t>
  </si>
  <si>
    <t>大庄村栀子黄基地</t>
  </si>
  <si>
    <t>刘宣胜</t>
  </si>
  <si>
    <t>腰村村</t>
  </si>
  <si>
    <t>杨家庄湾上门口塘建设工程</t>
  </si>
  <si>
    <t>杨家庄湾</t>
  </si>
  <si>
    <t>郑自金</t>
  </si>
  <si>
    <t>杨家庄湾新和场及文化礼堂门口水泥硬化工程</t>
  </si>
  <si>
    <t>庙后里水库溢洪道加深加固工程</t>
  </si>
  <si>
    <t>庙后里湾</t>
  </si>
  <si>
    <t>郑安强</t>
  </si>
  <si>
    <t>秦垴村</t>
  </si>
  <si>
    <t>村网络监控</t>
  </si>
  <si>
    <t>周邦造</t>
  </si>
  <si>
    <t>刘桥村</t>
  </si>
  <si>
    <t>黄清湾水泥路硬化建设工程</t>
  </si>
  <si>
    <t>黄清湾</t>
  </si>
  <si>
    <t>卢洪水</t>
  </si>
  <si>
    <t>株树村</t>
  </si>
  <si>
    <t>一事一议项目路灯安装工程</t>
  </si>
  <si>
    <t>程中祥</t>
  </si>
  <si>
    <t>村黄仕庄湾水毁道路修整硬化工程</t>
  </si>
  <si>
    <t>株树村黄仕庄湾</t>
  </si>
  <si>
    <t>株树村黄仕庄湾理事会</t>
  </si>
  <si>
    <t>徐双朋</t>
  </si>
  <si>
    <t>环村路冯家巷段水毁道路修复工程</t>
  </si>
  <si>
    <t>株树村冯家巷</t>
  </si>
  <si>
    <t>柯汉池</t>
  </si>
  <si>
    <t>芦嘴村</t>
  </si>
  <si>
    <t>芦嘴村卫生室建设工程</t>
  </si>
  <si>
    <t>芦咀村</t>
  </si>
  <si>
    <t>杜社民</t>
  </si>
  <si>
    <t>农科村</t>
  </si>
  <si>
    <t>荷田公园农副产品展销广场</t>
  </si>
  <si>
    <t>吕明</t>
  </si>
  <si>
    <t>圣水湾文化广场</t>
  </si>
  <si>
    <t>朱全喜</t>
  </si>
  <si>
    <t>金塘村</t>
  </si>
  <si>
    <t>周畔垅湾新建文化室</t>
  </si>
  <si>
    <t>尹冬娥</t>
  </si>
  <si>
    <t>瓦峰山湾安装路灯</t>
  </si>
  <si>
    <t>叶存宏</t>
  </si>
  <si>
    <t>瓦峰山湾组级公路硬化</t>
  </si>
  <si>
    <t>刘树民</t>
  </si>
  <si>
    <t>榨铺垅湾门口塘建石雕栏杆</t>
  </si>
  <si>
    <t>杜文艺</t>
  </si>
  <si>
    <t>牛山村</t>
  </si>
  <si>
    <t>牛山村亮化工程</t>
  </si>
  <si>
    <t>黄治港</t>
  </si>
  <si>
    <t>姜石湾户户通工程</t>
  </si>
  <si>
    <t>石章雄</t>
  </si>
  <si>
    <t>李良八湾文化广场</t>
  </si>
  <si>
    <t>李儒申</t>
  </si>
  <si>
    <t>吴道士湾户户通工程</t>
  </si>
  <si>
    <t>余有钱</t>
  </si>
  <si>
    <t>保长路牛山村路段</t>
  </si>
  <si>
    <t>永光村</t>
  </si>
  <si>
    <t>1组3组6组7组8组亮化工程</t>
  </si>
  <si>
    <t>王义江</t>
  </si>
  <si>
    <t>西海村</t>
  </si>
  <si>
    <t>西海村各村亮化工程</t>
  </si>
  <si>
    <t>雷晓明</t>
  </si>
  <si>
    <t>西海村卫生室改建工程</t>
  </si>
  <si>
    <t>西海村保长路维修</t>
  </si>
  <si>
    <t>许一罗湾新农村建设</t>
  </si>
  <si>
    <t>西海村许一罗湾</t>
  </si>
  <si>
    <t>许敬培</t>
  </si>
  <si>
    <t>先锋村</t>
  </si>
  <si>
    <t>扩宽绿化王尹路</t>
  </si>
  <si>
    <t>先锋村王胜湾</t>
  </si>
  <si>
    <t>王金华</t>
  </si>
  <si>
    <t>新建黄家湾路及广场</t>
  </si>
  <si>
    <t>先锋村黄家湾</t>
  </si>
  <si>
    <t>黄家湾堰水毁工程</t>
  </si>
  <si>
    <t>莲花村</t>
  </si>
  <si>
    <t>九组文化广场硬化工程</t>
  </si>
  <si>
    <t>刘施德</t>
  </si>
  <si>
    <t>四组户户通及活动广场硬化</t>
  </si>
  <si>
    <t>莲花村卫生室改建工程</t>
  </si>
  <si>
    <t>大垅村</t>
  </si>
  <si>
    <t>大垅村主干道刷黑工程</t>
  </si>
  <si>
    <t>陈正启</t>
  </si>
  <si>
    <t>西山村</t>
  </si>
  <si>
    <t>一事一议西山村亮化工程</t>
  </si>
  <si>
    <t>胡刚</t>
  </si>
  <si>
    <t>桃树村</t>
  </si>
  <si>
    <t>榨刺垴湾村庄整治工程</t>
  </si>
  <si>
    <t>梁加兵</t>
  </si>
  <si>
    <t>石板垅湾道路硬化</t>
  </si>
  <si>
    <t>尹海州</t>
  </si>
  <si>
    <t>榨刺垴湾道路硬化</t>
  </si>
  <si>
    <t>赤马村</t>
  </si>
  <si>
    <t>老屋杨道路硬化</t>
  </si>
  <si>
    <t>雷红军</t>
  </si>
  <si>
    <t>桂花村</t>
  </si>
  <si>
    <t>桂花村农副产品加工厂生产车间工程</t>
  </si>
  <si>
    <t>王高艳</t>
  </si>
  <si>
    <t>桂花村卫生室建设工程</t>
  </si>
  <si>
    <t>桂花村黄凤咀湾村庄整治工程</t>
  </si>
  <si>
    <t>黄凤咀湾</t>
  </si>
  <si>
    <t>黄凤咀湾理事会</t>
  </si>
  <si>
    <t>黄朝平</t>
  </si>
  <si>
    <t>桂花村八浆塘民垸涵洞工程</t>
  </si>
  <si>
    <t>桂花村求雨垴送水堤护砌工程</t>
  </si>
  <si>
    <t>桂花村柯周泵站、加工厂桥梁建设工程</t>
  </si>
  <si>
    <t>八浆塘民垸堤防加固</t>
  </si>
  <si>
    <t>黄海村</t>
  </si>
  <si>
    <t>保长路黄海段硬化工程</t>
  </si>
  <si>
    <t>张国财</t>
  </si>
  <si>
    <t>高溪村</t>
  </si>
  <si>
    <t>姜家湾公路建设</t>
  </si>
  <si>
    <t>徐朋根</t>
  </si>
  <si>
    <t>塘湾村</t>
  </si>
  <si>
    <t>石南田文化广活动中心</t>
  </si>
  <si>
    <t>王城容</t>
  </si>
  <si>
    <t>扶贫路（余家湾桥头至农科移民新村)</t>
  </si>
  <si>
    <t>叶福霞</t>
  </si>
  <si>
    <t>向阳村</t>
  </si>
  <si>
    <t>大冶市勋发新能源光伏扶贫电站</t>
  </si>
  <si>
    <t>庄瑞</t>
  </si>
  <si>
    <t>长山村</t>
  </si>
  <si>
    <t>长福炸药库路道路硬化</t>
  </si>
  <si>
    <t>罗子望</t>
  </si>
  <si>
    <t>长山村东边道路硬化</t>
  </si>
  <si>
    <t>黄国富</t>
  </si>
  <si>
    <t>上陈湾太阳能路灯安装</t>
  </si>
  <si>
    <t>陈财云</t>
  </si>
  <si>
    <t>白云村</t>
  </si>
  <si>
    <t>2015年度一事一议</t>
  </si>
  <si>
    <t>陈国良</t>
  </si>
  <si>
    <t>白云村黄富湾路面修建工程</t>
  </si>
  <si>
    <t>黄龙习</t>
  </si>
  <si>
    <t>白云村路口至李季白湾路面修建工程</t>
  </si>
  <si>
    <t>李冬香</t>
  </si>
  <si>
    <t>村3组道路硬化工程</t>
  </si>
  <si>
    <t>罗天志</t>
  </si>
  <si>
    <t>朝阳村</t>
  </si>
  <si>
    <t>光伏扶贫电站建设</t>
  </si>
  <si>
    <t>车桥村</t>
  </si>
  <si>
    <t>罗家湾造林</t>
  </si>
  <si>
    <t>罗国民</t>
  </si>
  <si>
    <t>车广线路肩</t>
  </si>
  <si>
    <t>红卫村</t>
  </si>
  <si>
    <t>陈公俊湾道路硬化工程</t>
  </si>
  <si>
    <t>陈迪雄</t>
  </si>
  <si>
    <t>柯尔煌湾活动中心</t>
  </si>
  <si>
    <t>柯善国</t>
  </si>
  <si>
    <t>火石村</t>
  </si>
  <si>
    <t>道路亮化</t>
  </si>
  <si>
    <t>5年</t>
  </si>
  <si>
    <t>朱其龙</t>
  </si>
  <si>
    <t>龙口村</t>
  </si>
  <si>
    <t>村卫生室建设</t>
  </si>
  <si>
    <t>刘广舜</t>
  </si>
  <si>
    <t>仕秦村</t>
  </si>
  <si>
    <t>仕秦村桥头至村委会门口东边护砌工程</t>
  </si>
  <si>
    <t>张清浪</t>
  </si>
  <si>
    <t>仕秦村杨塘护砌工程</t>
  </si>
  <si>
    <t>桥头至村委会门口公路硬化工程</t>
  </si>
  <si>
    <t>燕山村</t>
  </si>
  <si>
    <t>黄长源湾门口塘</t>
  </si>
  <si>
    <t>立方</t>
  </si>
  <si>
    <t>黄佳仁</t>
  </si>
  <si>
    <r>
      <rPr>
        <sz val="20"/>
        <color theme="1"/>
        <rFont val="方正大标宋简体"/>
        <charset val="134"/>
      </rPr>
      <t>大冶市</t>
    </r>
    <r>
      <rPr>
        <u/>
        <sz val="20"/>
        <color theme="1"/>
        <rFont val="方正大标宋简体"/>
        <charset val="134"/>
      </rPr>
      <t xml:space="preserve"> 2017 </t>
    </r>
    <r>
      <rPr>
        <sz val="20"/>
        <color theme="1"/>
        <rFont val="方正大标宋简体"/>
        <charset val="134"/>
      </rPr>
      <t>年度扶贫资产管理台账</t>
    </r>
  </si>
  <si>
    <t>堰畈桥村</t>
  </si>
  <si>
    <t>乔清湾大阳能路灯安装</t>
  </si>
  <si>
    <t>乔猛</t>
  </si>
  <si>
    <t>乔清湾门口塘护砌</t>
  </si>
  <si>
    <t>冯家湾门口塘护砌</t>
  </si>
  <si>
    <t>冯友强</t>
  </si>
  <si>
    <t>柯明贵湾防护墙</t>
  </si>
  <si>
    <t>柯柏贵</t>
  </si>
  <si>
    <t>卫生室建设</t>
  </si>
  <si>
    <t>黄冬梅</t>
  </si>
  <si>
    <t>汪家畈村庄整治</t>
  </si>
  <si>
    <t>汪子高</t>
  </si>
  <si>
    <t>道路加宽</t>
  </si>
  <si>
    <t>稻田养虾沟渠护砌</t>
  </si>
  <si>
    <t>竹子海文化活动礼堂</t>
  </si>
  <si>
    <t>陈运运</t>
  </si>
  <si>
    <t>矿山村</t>
  </si>
  <si>
    <t>华家塘堰建设</t>
  </si>
  <si>
    <t>华劲松</t>
  </si>
  <si>
    <t>陈顺亨门口堰</t>
  </si>
  <si>
    <t>陈荣华</t>
  </si>
  <si>
    <t>村庄亮化</t>
  </si>
  <si>
    <t>陈建明</t>
  </si>
  <si>
    <t>天台山村</t>
  </si>
  <si>
    <t>平米</t>
  </si>
  <si>
    <t>郭庆光</t>
  </si>
  <si>
    <t>美丽村庄建设</t>
  </si>
  <si>
    <t>陈国平</t>
  </si>
  <si>
    <t>户户通硬化</t>
  </si>
  <si>
    <t>王全禄</t>
  </si>
  <si>
    <t>门口塘建设护栏</t>
  </si>
  <si>
    <t>建石头挡墙护砌</t>
  </si>
  <si>
    <t>陈德强</t>
  </si>
  <si>
    <t>王南泉湾路大修</t>
  </si>
  <si>
    <t>锦绣山庄产业路</t>
  </si>
  <si>
    <t>翁海来</t>
  </si>
  <si>
    <t>五谷园产业路</t>
  </si>
  <si>
    <t>王翠兰</t>
  </si>
  <si>
    <t>付家湾文化活动中心</t>
  </si>
  <si>
    <t>付宏勇</t>
  </si>
  <si>
    <t>小雷山村</t>
  </si>
  <si>
    <t>周家湾排水沟工程</t>
  </si>
  <si>
    <t>周国胜</t>
  </si>
  <si>
    <t>黄凯华</t>
  </si>
  <si>
    <t>大鲁村</t>
  </si>
  <si>
    <t>新健门口塘</t>
  </si>
  <si>
    <t>柯德迟</t>
  </si>
  <si>
    <t>户户通</t>
  </si>
  <si>
    <t>文化广场</t>
  </si>
  <si>
    <t>门口塘护栏安装、塘堤硬化</t>
  </si>
  <si>
    <t>绿化树</t>
  </si>
  <si>
    <t>棵</t>
  </si>
  <si>
    <t>华若村</t>
  </si>
  <si>
    <t>华若门口畈
排灌</t>
  </si>
  <si>
    <t>张叶红</t>
  </si>
  <si>
    <t>柯晏进村庄文化活动广场</t>
  </si>
  <si>
    <t>柯东明</t>
  </si>
  <si>
    <t>柯晏进村庄户户通</t>
  </si>
  <si>
    <t>柯晏进村庄绿化树</t>
  </si>
  <si>
    <t>柯晏进村庄门口塘</t>
  </si>
  <si>
    <t>彭晚村</t>
  </si>
  <si>
    <t>新古塘村庄水塘建设</t>
  </si>
  <si>
    <t>柯昌荣</t>
  </si>
  <si>
    <t>新古塘护砌</t>
  </si>
  <si>
    <t>老古塘村庄文化活动广场</t>
  </si>
  <si>
    <t>汪正兴</t>
  </si>
  <si>
    <t>彭山阳村庄门口塘护栏</t>
  </si>
  <si>
    <t>彭书文</t>
  </si>
  <si>
    <t>彭山阳村庄文化墙</t>
  </si>
  <si>
    <t>彭家湾户户通</t>
  </si>
  <si>
    <t>彭方友</t>
  </si>
  <si>
    <t>李铁湾广场</t>
  </si>
  <si>
    <t>朱敏杰</t>
  </si>
  <si>
    <t>子禹村</t>
  </si>
  <si>
    <t>㎡</t>
  </si>
  <si>
    <t xml:space="preserve"> </t>
  </si>
  <si>
    <t>金绪导</t>
  </si>
  <si>
    <t>文化活动广场</t>
  </si>
  <si>
    <t>村庄沟渠</t>
  </si>
  <si>
    <t>m</t>
  </si>
  <si>
    <t>晏庄村</t>
  </si>
  <si>
    <t>垴背湾门口塘</t>
  </si>
  <si>
    <t>柯月兴</t>
  </si>
  <si>
    <t>晏庄湾门口塘</t>
  </si>
  <si>
    <t>晏庄湾</t>
  </si>
  <si>
    <t>张大亨湾门
口塘</t>
  </si>
  <si>
    <t>张远皆</t>
  </si>
  <si>
    <t>木麻树湾新农村建设设施</t>
  </si>
  <si>
    <t>胡祥林</t>
  </si>
  <si>
    <t>南干渠木麻树段</t>
  </si>
  <si>
    <t>广场</t>
  </si>
  <si>
    <t>袁拥民</t>
  </si>
  <si>
    <t>沟渠</t>
  </si>
  <si>
    <t>卫家晚文化活动广场</t>
  </si>
  <si>
    <t>鹤桥村</t>
  </si>
  <si>
    <t>彭伟湾环村公路</t>
  </si>
  <si>
    <t>黄玉萍</t>
  </si>
  <si>
    <t>彭伟湾水井</t>
  </si>
  <si>
    <t>彭伟湾路灯</t>
  </si>
  <si>
    <t>彭伟湾沟渠护砌人行桥</t>
  </si>
  <si>
    <t>彭伟湾文化墙</t>
  </si>
  <si>
    <t>面</t>
  </si>
  <si>
    <t>彭伟湾绿化树</t>
  </si>
  <si>
    <t>彭伟湾文化宣全栏</t>
  </si>
  <si>
    <t>彭伟湾文化活动广场</t>
  </si>
  <si>
    <t>屋段村</t>
  </si>
  <si>
    <t>村委会门口地铺垫火烧板及文化墙</t>
  </si>
  <si>
    <t>段剑刚</t>
  </si>
  <si>
    <t>办公楼</t>
  </si>
  <si>
    <t>屋段村委会</t>
  </si>
  <si>
    <t>屋段湾文化广场</t>
  </si>
  <si>
    <t>彭金凤</t>
  </si>
  <si>
    <t>道路加固及排水沟</t>
  </si>
  <si>
    <t>学堂村</t>
  </si>
  <si>
    <t>通组公路</t>
  </si>
  <si>
    <t>黄石湾</t>
  </si>
  <si>
    <t>黄朝然</t>
  </si>
  <si>
    <t>冯尤湾门口塘</t>
  </si>
  <si>
    <t>张翠娥</t>
  </si>
  <si>
    <t>半边街湾串组公路</t>
  </si>
  <si>
    <t>柯红云</t>
  </si>
  <si>
    <t>柯见北湾至柯继东湾串组公路</t>
  </si>
  <si>
    <t>半边街湾文化广场</t>
  </si>
  <si>
    <t>朱山村</t>
  </si>
  <si>
    <t>尹琼林</t>
  </si>
  <si>
    <t>7.8.9组路灯</t>
  </si>
  <si>
    <t>京南村党群服务中心</t>
  </si>
  <si>
    <t>小洪余湾户户通</t>
  </si>
  <si>
    <t>余小勇</t>
  </si>
  <si>
    <t>陈山省湾户户通</t>
  </si>
  <si>
    <t>陈山省文化活动广场</t>
  </si>
  <si>
    <t>陈山省组级道路</t>
  </si>
  <si>
    <t>张谦村</t>
  </si>
  <si>
    <t>王兴禄湾文化广场</t>
  </si>
  <si>
    <t>王能泽</t>
  </si>
  <si>
    <t>党员群众服务中心</t>
  </si>
  <si>
    <t>程良竹</t>
  </si>
  <si>
    <t>村文化礼堂维修</t>
  </si>
  <si>
    <t>雷国胜</t>
  </si>
  <si>
    <t>村监控安装工程</t>
  </si>
  <si>
    <t>李忠</t>
  </si>
  <si>
    <t>新村湾村庄整治</t>
  </si>
  <si>
    <t>陈水平</t>
  </si>
  <si>
    <t>走马洲村</t>
  </si>
  <si>
    <t>富民桥至百亩路段</t>
  </si>
  <si>
    <t>雷建国</t>
  </si>
  <si>
    <t>顶坜垴村</t>
  </si>
  <si>
    <t>石桥林湾户户通水泥路硬化</t>
  </si>
  <si>
    <t>梁梦兰</t>
  </si>
  <si>
    <t>罗海垅至祝家湾水泥路硬化</t>
  </si>
  <si>
    <t>祝炳</t>
  </si>
  <si>
    <t>1-7组太阳能路灯</t>
  </si>
  <si>
    <t>吴高明</t>
  </si>
  <si>
    <t>高家堍村</t>
  </si>
  <si>
    <t>高家晚湾公路建设</t>
  </si>
  <si>
    <t>吕召夏</t>
  </si>
  <si>
    <t>三英湾路边绿化及栏杆</t>
  </si>
  <si>
    <t>曹柏玉</t>
  </si>
  <si>
    <t>三英湾水塘两边路面硬化</t>
  </si>
  <si>
    <t>石佛岭湾乡村公路建设</t>
  </si>
  <si>
    <t>曹祥犬</t>
  </si>
  <si>
    <t>柯大兴村太阳能路灯亮化工程</t>
  </si>
  <si>
    <t>三角桥村</t>
  </si>
  <si>
    <t>曹绍坡湾文化活动广场建设及附属</t>
  </si>
  <si>
    <t>石竹林</t>
  </si>
  <si>
    <t>下先礼湾户户通</t>
  </si>
  <si>
    <t>下先礼湾村庄园林绿化</t>
  </si>
  <si>
    <t>下先礼湾文化活动广场建设</t>
  </si>
  <si>
    <t>袁家咀湾户户通</t>
  </si>
  <si>
    <t>袁魏魏</t>
  </si>
  <si>
    <t>姜祥晚湾公路加宽</t>
  </si>
  <si>
    <t>大箕铺镇凤凰村芦林湖鱼池改造工程</t>
  </si>
  <si>
    <t>刘逊村</t>
  </si>
  <si>
    <t>文化活动广场建设</t>
  </si>
  <si>
    <t>刘洪</t>
  </si>
  <si>
    <t>柳林村</t>
  </si>
  <si>
    <t>袁家湾文化活动广场</t>
  </si>
  <si>
    <t>曹衍书</t>
  </si>
  <si>
    <t>大箕铺镇港边村光伏电站</t>
  </si>
  <si>
    <t>大箕铺袁家咀村光伏电站</t>
  </si>
  <si>
    <t>姜鹏云</t>
  </si>
  <si>
    <t>大箕铺镇叶家庄村光伏发电</t>
  </si>
  <si>
    <t>大箕铺镇柯大兴村光伏发电</t>
  </si>
  <si>
    <t>石家晚村</t>
  </si>
  <si>
    <t>大箕铺镇石家晚村光伏发电</t>
  </si>
  <si>
    <t>石义文</t>
  </si>
  <si>
    <t>石应高村</t>
  </si>
  <si>
    <t>大箕铺镇石应高村光伏发电</t>
  </si>
  <si>
    <t>石松柏</t>
  </si>
  <si>
    <t>大箕铺镇凤凰村光伏发电</t>
  </si>
  <si>
    <t>冯幼珍</t>
  </si>
  <si>
    <t>八流村</t>
  </si>
  <si>
    <t>大箕铺镇八流村光伏发电</t>
  </si>
  <si>
    <t>吴远富</t>
  </si>
  <si>
    <t>黄泥村</t>
  </si>
  <si>
    <t>竹林柯湾沟渠护砌</t>
  </si>
  <si>
    <t>柯希泉</t>
  </si>
  <si>
    <t>细屋伍湾路灯亮化工程</t>
  </si>
  <si>
    <t>殷春枝</t>
  </si>
  <si>
    <t>细屋伍湾篮球场</t>
  </si>
  <si>
    <t>秦畈村</t>
  </si>
  <si>
    <t>塘角头湾水井修建和自来水安装</t>
  </si>
  <si>
    <t>阮念胜</t>
  </si>
  <si>
    <t>秦家畈湾路灯亮化工程</t>
  </si>
  <si>
    <t>秦正秋</t>
  </si>
  <si>
    <t>小堰村</t>
  </si>
  <si>
    <t>安装路灯16盏</t>
  </si>
  <si>
    <t>刘诗富</t>
  </si>
  <si>
    <t>新建文化广场</t>
  </si>
  <si>
    <t>小泉村</t>
  </si>
  <si>
    <t>小泉村光伏发电</t>
  </si>
  <si>
    <t>水忠平</t>
  </si>
  <si>
    <t>路灯亮化工程</t>
  </si>
  <si>
    <t>法治文化
广场</t>
  </si>
  <si>
    <t>沈畈村</t>
  </si>
  <si>
    <t>沈畈吴堰桥建设</t>
  </si>
  <si>
    <t>吴梅芳</t>
  </si>
  <si>
    <t>金畈村</t>
  </si>
  <si>
    <t>金家畈湾文化活动广场</t>
  </si>
  <si>
    <t>吴早保</t>
  </si>
  <si>
    <t>贺桥村</t>
  </si>
  <si>
    <t>光伏电站</t>
  </si>
  <si>
    <t>邹霞</t>
  </si>
  <si>
    <t>邹辛缝湾门口塘修缮</t>
  </si>
  <si>
    <t>邹祚国</t>
  </si>
  <si>
    <t>白家湾路灯亮化</t>
  </si>
  <si>
    <t>白祖武</t>
  </si>
  <si>
    <t>陈经服湾路灯亮化</t>
  </si>
  <si>
    <t>陈先来</t>
  </si>
  <si>
    <t>扩建党员群众活动中心</t>
  </si>
  <si>
    <t>金牛镇西畈村光伏发电</t>
  </si>
  <si>
    <t>胡胜村</t>
  </si>
  <si>
    <t>曾庄唐、周继统湾村庄理事会村庄绿化</t>
  </si>
  <si>
    <t>颗</t>
  </si>
  <si>
    <t>唐新林</t>
  </si>
  <si>
    <t>曾庄唐、周继统湾村庄理事会亮化工程</t>
  </si>
  <si>
    <t>曾庄唐、周继统湾村庄理事会文化广场</t>
  </si>
  <si>
    <t>戴家湾村庄理事会村庄绿化</t>
  </si>
  <si>
    <t>戴文涛</t>
  </si>
  <si>
    <t>戴家湾村庄理事会亮化工程</t>
  </si>
  <si>
    <t>新屋刘湾村庄理事会亮化工程</t>
  </si>
  <si>
    <t>刘先金</t>
  </si>
  <si>
    <t>新屋刘湾村庄理事会村庄绿化</t>
  </si>
  <si>
    <t>张桥村庄理事会亮化工程</t>
  </si>
  <si>
    <t>张德华</t>
  </si>
  <si>
    <t>周尚文湾理事会村庄绿化</t>
  </si>
  <si>
    <t>周国水</t>
  </si>
  <si>
    <t>周尚文湾理事会亮化工程</t>
  </si>
  <si>
    <t>大屋张湾村庄理事会村庄绿化</t>
  </si>
  <si>
    <t>张宗胜</t>
  </si>
  <si>
    <t>大屋张湾村庄理事会亮化工程</t>
  </si>
  <si>
    <t>朱铺村</t>
  </si>
  <si>
    <t>杂柑基地</t>
  </si>
  <si>
    <t>余云沼</t>
  </si>
  <si>
    <t>巴庄村</t>
  </si>
  <si>
    <t>巴庄村八斗园垅湾环村路项目</t>
  </si>
  <si>
    <t>石志宇</t>
  </si>
  <si>
    <t>北山村</t>
  </si>
  <si>
    <t>北山村十担山湾文化广场项目</t>
  </si>
  <si>
    <t>十担山理事会</t>
  </si>
  <si>
    <t>卫才炳</t>
  </si>
  <si>
    <t>北山村卫家湖湾门口塘整治改造工程</t>
  </si>
  <si>
    <t>徐文寿理事会</t>
  </si>
  <si>
    <t>徐志明</t>
  </si>
  <si>
    <t>北山村徐文寿湾村庄整治项目</t>
  </si>
  <si>
    <t>卫家湖理事会</t>
  </si>
  <si>
    <t>卫衍加</t>
  </si>
  <si>
    <t>北山村徐天章湾门口塘、文化广场项目</t>
  </si>
  <si>
    <t>徐顺长</t>
  </si>
  <si>
    <t>公路建设刷黑</t>
  </si>
  <si>
    <t>卫才胜</t>
  </si>
  <si>
    <t>章安新屋脱贫项目公路建设</t>
  </si>
  <si>
    <t>新屋村</t>
  </si>
  <si>
    <t>孙垅湾山塘
整险加固项目</t>
  </si>
  <si>
    <t>孙垅湾理事会</t>
  </si>
  <si>
    <t>孙太辉</t>
  </si>
  <si>
    <t>大王庄道路硬化工程</t>
  </si>
  <si>
    <t>洪口村村</t>
  </si>
  <si>
    <t>肖其祥</t>
  </si>
  <si>
    <t>洪口村老背冯湾文化礼堂</t>
  </si>
  <si>
    <t>冯安明</t>
  </si>
  <si>
    <t>赤山村</t>
  </si>
  <si>
    <t>赤山村下何周湾美丽宜居项目</t>
  </si>
  <si>
    <t>10年</t>
  </si>
  <si>
    <t>下何周理事会</t>
  </si>
  <si>
    <t>周鹤鸣</t>
  </si>
  <si>
    <t>赤山村刘添八湾水塘、栏杆、水井项目</t>
  </si>
  <si>
    <t>刘添八理事会</t>
  </si>
  <si>
    <t>刘才高</t>
  </si>
  <si>
    <t>上曾塆文化广场、活动中心</t>
  </si>
  <si>
    <t>上曾塆</t>
  </si>
  <si>
    <t>上曾塆理事会</t>
  </si>
  <si>
    <t>曾国宏</t>
  </si>
  <si>
    <t>余德寿大屋湾公路</t>
  </si>
  <si>
    <t>余德寿大屋湾</t>
  </si>
  <si>
    <t>五庄线岔口至黄家岱湾公路</t>
  </si>
  <si>
    <t>黄家岱湾</t>
  </si>
  <si>
    <t>王升用岔口至盛官禄中门湾公路</t>
  </si>
  <si>
    <t>全体村民</t>
  </si>
  <si>
    <t>黄希卜湾岔口至李大成湾公路</t>
  </si>
  <si>
    <t>黄四清道路硬化</t>
  </si>
  <si>
    <t>李大成大堰</t>
  </si>
  <si>
    <t>李大成湾</t>
  </si>
  <si>
    <t>李大成湾理事会</t>
  </si>
  <si>
    <t>李名利</t>
  </si>
  <si>
    <t>盛官禄下门文化礼堂</t>
  </si>
  <si>
    <t>盛官禄下门</t>
  </si>
  <si>
    <t>盛官禄下门理事会</t>
  </si>
  <si>
    <t>盛茂龙</t>
  </si>
  <si>
    <t>黄希卜上门门口塘</t>
  </si>
  <si>
    <t>黄希卜上门</t>
  </si>
  <si>
    <t>黄希卜湾理事会</t>
  </si>
  <si>
    <t>塘下村</t>
  </si>
  <si>
    <t>张阁仕湾山
塘整治项目</t>
  </si>
  <si>
    <t>张阁仕湾村民</t>
  </si>
  <si>
    <t>张阁仕湾理事会</t>
  </si>
  <si>
    <t>张吉安</t>
  </si>
  <si>
    <t>张阁仕湾门口塘清淤加固项目</t>
  </si>
  <si>
    <t>张阁仕湾路面加宽及健身场地硬化</t>
  </si>
  <si>
    <t>盛宣九湾门口
塘清淤加固</t>
  </si>
  <si>
    <t>70*80*1.5</t>
  </si>
  <si>
    <t>盛宣九湾村民</t>
  </si>
  <si>
    <t>盛宣九湾理事会</t>
  </si>
  <si>
    <t>盛祥玉</t>
  </si>
  <si>
    <t>贞官湾文化广
场建设</t>
  </si>
  <si>
    <t>贞官湾村民</t>
  </si>
  <si>
    <t>贞官湾理事会</t>
  </si>
  <si>
    <t>肖汉忠</t>
  </si>
  <si>
    <t>贞官湾涵闸建设项目</t>
  </si>
  <si>
    <t>刘正裕湾山
塘整治项目</t>
  </si>
  <si>
    <t>刘正裕湾村民</t>
  </si>
  <si>
    <t>刘正裕湾理事会</t>
  </si>
  <si>
    <t>刘云政</t>
  </si>
  <si>
    <t>刘正裕湾门口塘整治项目</t>
  </si>
  <si>
    <t>朱铺、北山、继堂、五庄、胡六、七冲、洪口、花市、赤山</t>
  </si>
  <si>
    <t>湖北至臻能源有限公司</t>
  </si>
  <si>
    <t>风亭村</t>
  </si>
  <si>
    <t>村委会门口卫生室</t>
  </si>
  <si>
    <t>袁竹林</t>
  </si>
  <si>
    <t>灵罗公路和村组亮化工程</t>
  </si>
  <si>
    <t>土库村</t>
  </si>
  <si>
    <t>周月湾村庄整治沟渠护砌</t>
  </si>
  <si>
    <t>周进文</t>
  </si>
  <si>
    <t>周月湾文化广场硬化</t>
  </si>
  <si>
    <t>周月湾亮化工程</t>
  </si>
  <si>
    <t>北泉村</t>
  </si>
  <si>
    <t>下尹湾硬化工程</t>
  </si>
  <si>
    <t>尹义华</t>
  </si>
  <si>
    <t>村庄整治</t>
  </si>
  <si>
    <t>广场硬化工程</t>
  </si>
  <si>
    <t>胡泽民</t>
  </si>
  <si>
    <t>文化广场硬化</t>
  </si>
  <si>
    <t>黄加申</t>
  </si>
  <si>
    <t>道路硬化</t>
  </si>
  <si>
    <t>胡国发</t>
  </si>
  <si>
    <t>下畈村</t>
  </si>
  <si>
    <t>活动广场硬化</t>
  </si>
  <si>
    <t>黄建刚</t>
  </si>
  <si>
    <t>通组公路硬化</t>
  </si>
  <si>
    <t>沟渠护砌</t>
  </si>
  <si>
    <t>路灯安装</t>
  </si>
  <si>
    <t>黄金湖村</t>
  </si>
  <si>
    <t>余四房湾通组公路</t>
  </si>
  <si>
    <t>余望胜</t>
  </si>
  <si>
    <t>余四房湾户户通硬化</t>
  </si>
  <si>
    <t>沟渠改造</t>
  </si>
  <si>
    <t>黄开桥</t>
  </si>
  <si>
    <t>门口塘修复</t>
  </si>
  <si>
    <t>黄开昌</t>
  </si>
  <si>
    <t>郭桥村</t>
  </si>
  <si>
    <t>下南湾户户通硬化</t>
  </si>
  <si>
    <t>黄朝猛</t>
  </si>
  <si>
    <t>下南湾文化广场硬化</t>
  </si>
  <si>
    <t>宋晚村、谷文村、踩畈村</t>
  </si>
  <si>
    <t>大冶市金抚光伏电站</t>
  </si>
  <si>
    <t>田垅村、焦和村、黄坪山村</t>
  </si>
  <si>
    <t>大冶市开泰光伏电站</t>
  </si>
  <si>
    <t>黄坪山村</t>
  </si>
  <si>
    <t>村巷道建设</t>
  </si>
  <si>
    <t>黄学明</t>
  </si>
  <si>
    <t>程湾村</t>
  </si>
  <si>
    <t>程红胜</t>
  </si>
  <si>
    <t>黄美玲</t>
  </si>
  <si>
    <t>村委会广场硬化</t>
  </si>
  <si>
    <t>港岭村两条主干道路面加宽硬化</t>
  </si>
  <si>
    <t>刘会明</t>
  </si>
  <si>
    <t>木排墩湾广场硬化，门口塘护砌</t>
  </si>
  <si>
    <t>刘春法</t>
  </si>
  <si>
    <t>木排墩湾门口塘护砌</t>
  </si>
  <si>
    <t>村主干道硬化工程</t>
  </si>
  <si>
    <t>泉塘村</t>
  </si>
  <si>
    <t>泉塘村主干道路面刷黑、沟渠、人行道等附属工程</t>
  </si>
  <si>
    <t>曹祥军</t>
  </si>
  <si>
    <t>姜桥北干渠护砌</t>
  </si>
  <si>
    <t>胡海雄</t>
  </si>
  <si>
    <t>林场改造</t>
  </si>
  <si>
    <t>周远湾港护砌</t>
  </si>
  <si>
    <t>焦和村</t>
  </si>
  <si>
    <t>焦和村主道路安装监控</t>
  </si>
  <si>
    <t>焦龙伟</t>
  </si>
  <si>
    <t>焦和村新屋东门口塘栏杆护砌工程</t>
  </si>
  <si>
    <t>焦龙清</t>
  </si>
  <si>
    <t>焦和村老屋东门口塘栏杆护砌工程</t>
  </si>
  <si>
    <t>焦正华</t>
  </si>
  <si>
    <t>柯庄村</t>
  </si>
  <si>
    <t>一组毛石挡土墙、五六组水塘维修、五组混凝土挡土墙、一二三五六七八组路灯亮化</t>
  </si>
  <si>
    <t>柯贤光</t>
  </si>
  <si>
    <t>下四房村</t>
  </si>
  <si>
    <t>村办公楼及附属</t>
  </si>
  <si>
    <t>赵利团</t>
  </si>
  <si>
    <t>下孙门口路道路硬化</t>
  </si>
  <si>
    <t>冯大全</t>
  </si>
  <si>
    <t>戴家咀湾组路硬化</t>
  </si>
  <si>
    <t>戴家咀湾小广场建设</t>
  </si>
  <si>
    <t>细黄元楠湾小广场建设</t>
  </si>
  <si>
    <t>黄绪胜</t>
  </si>
  <si>
    <t>黄庭斌湾九组公路硬化</t>
  </si>
  <si>
    <t>黄大法</t>
  </si>
  <si>
    <t>黄庭斌湾美丽乡村建设</t>
  </si>
  <si>
    <t>田垅村党群服务中心</t>
  </si>
  <si>
    <t>村精养鱼池扩建</t>
  </si>
  <si>
    <t>水沟改造</t>
  </si>
  <si>
    <t>左太申</t>
  </si>
  <si>
    <t>农田复垦</t>
  </si>
  <si>
    <t>田细送</t>
  </si>
  <si>
    <t>门口塘新建</t>
  </si>
  <si>
    <t>房前屋后绿化</t>
  </si>
  <si>
    <t>村主干路扩宽及大门楼至高头屋道路硬化</t>
  </si>
  <si>
    <t>泉铺湾水井建设工程</t>
  </si>
  <si>
    <t>卢楚</t>
  </si>
  <si>
    <t>大泉村</t>
  </si>
  <si>
    <t>大泉村三组美丽宜居村庄试点建设工程</t>
  </si>
  <si>
    <t>陈迪和</t>
  </si>
  <si>
    <t>张家湾门口塘护砌</t>
  </si>
  <si>
    <t>张吉胜</t>
  </si>
  <si>
    <t>春凤生态园产业路防护栏</t>
  </si>
  <si>
    <t>冯春生</t>
  </si>
  <si>
    <t>门口塘新建及护栏</t>
  </si>
  <si>
    <t>冯家杰</t>
  </si>
  <si>
    <t>兴桂庄门口塘建设</t>
  </si>
  <si>
    <t>上方水塘</t>
  </si>
  <si>
    <t>方继柱</t>
  </si>
  <si>
    <t>新屋下湾文化活动广场</t>
  </si>
  <si>
    <t>党员群众服务中心建设</t>
  </si>
  <si>
    <t>整修塘堰</t>
  </si>
  <si>
    <t>黄朝初</t>
  </si>
  <si>
    <t>上踩畈湾至港岭、项文政湾至港背路硬化</t>
  </si>
  <si>
    <t>马叫村</t>
  </si>
  <si>
    <t>戴开珍</t>
  </si>
  <si>
    <t>硬化广场</t>
  </si>
  <si>
    <t>戴清华</t>
  </si>
  <si>
    <t>范铺村</t>
  </si>
  <si>
    <t>石敬明</t>
  </si>
  <si>
    <t>塘角新塘改造工程</t>
  </si>
  <si>
    <t>曹书然</t>
  </si>
  <si>
    <t>金井湾沟渠建设</t>
  </si>
  <si>
    <t>冯光华</t>
  </si>
  <si>
    <t>谷文村主干道</t>
  </si>
  <si>
    <t>项加元</t>
  </si>
  <si>
    <t>谷文村美丽乡村建设</t>
  </si>
  <si>
    <t>王忠槐</t>
  </si>
  <si>
    <t>龙角山村</t>
  </si>
  <si>
    <t>龙角山村路灯</t>
  </si>
  <si>
    <t>石磊</t>
  </si>
  <si>
    <t>赵保村</t>
  </si>
  <si>
    <t>赵利仿</t>
  </si>
  <si>
    <t>郭华一道路硬化工程</t>
  </si>
  <si>
    <t>郭青山</t>
  </si>
  <si>
    <t>曹建湾门口塘新建</t>
  </si>
  <si>
    <t>曹政权</t>
  </si>
  <si>
    <t>杨光祖湾太阳能灯安装</t>
  </si>
  <si>
    <t>杨加春</t>
  </si>
  <si>
    <t>杨光祖湾沟渠建设</t>
  </si>
  <si>
    <t>杨光祖湾广场硬化</t>
  </si>
  <si>
    <t>杨光祖湾门口塘新建</t>
  </si>
  <si>
    <t>欧阳茨则门口塘新建</t>
  </si>
  <si>
    <t>欧阳良栋</t>
  </si>
  <si>
    <t>欧阳茨则广场硬化</t>
  </si>
  <si>
    <t>曹建湾广场硬化</t>
  </si>
  <si>
    <t>大董村光伏发电2017</t>
  </si>
  <si>
    <t>刘子法湾文化广场、户户通硬化工程</t>
  </si>
  <si>
    <t>M³</t>
  </si>
  <si>
    <t>刘子法湾</t>
  </si>
  <si>
    <t>刘冬波</t>
  </si>
  <si>
    <t>刘子法湾门口塘栏杆建设工程</t>
  </si>
  <si>
    <t>刘子法湾门口塘、路坑护砌工程</t>
  </si>
  <si>
    <t>下新屋门口塘建设</t>
  </si>
  <si>
    <t>下新屋湾</t>
  </si>
  <si>
    <t>万大杰</t>
  </si>
  <si>
    <t>万明湾古井修复工程</t>
  </si>
  <si>
    <t>万明湾</t>
  </si>
  <si>
    <t>万其美</t>
  </si>
  <si>
    <t>万家庄路基、操场硬化工程</t>
  </si>
  <si>
    <t>万经灿</t>
  </si>
  <si>
    <t>陈如海村</t>
  </si>
  <si>
    <t>杜必召村庄“党建引领、活力村庄”建设工程</t>
  </si>
  <si>
    <t>杜京龙</t>
  </si>
  <si>
    <t>乐岱村庄“党建引领、活力村庄”建设工程</t>
  </si>
  <si>
    <t>乐祥兴</t>
  </si>
  <si>
    <t>陈如湾铺“党建引领、活力村庄”建设工程</t>
  </si>
  <si>
    <t>陈宗禄</t>
  </si>
  <si>
    <t>杨湖垴村庄“党建引领、活力村庄”建设工程</t>
  </si>
  <si>
    <t>陈宗友</t>
  </si>
  <si>
    <t>下纪村光伏发电项目</t>
  </si>
  <si>
    <t>邓细容</t>
  </si>
  <si>
    <t>下纪村栀子黄基地扩建项目</t>
  </si>
  <si>
    <t>栀子黄</t>
  </si>
  <si>
    <t>刘志宏</t>
  </si>
  <si>
    <t>郑沟村</t>
  </si>
  <si>
    <t>余家港湾门口塘建设</t>
  </si>
  <si>
    <t>余家港湾</t>
  </si>
  <si>
    <t>胡映珍</t>
  </si>
  <si>
    <t>余家港湾文化广场建设</t>
  </si>
  <si>
    <t>横岭山湾门口塘
、户户通公路建设</t>
  </si>
  <si>
    <t>横岭山湾</t>
  </si>
  <si>
    <t>郑正义</t>
  </si>
  <si>
    <t>刘文武村</t>
  </si>
  <si>
    <t>上刘湾</t>
  </si>
  <si>
    <t>刘付生</t>
  </si>
  <si>
    <t>八角亭村光伏发电2017</t>
  </si>
  <si>
    <t>胡老仁湾太阳能路灯安装工程</t>
  </si>
  <si>
    <t>胡老仁湾</t>
  </si>
  <si>
    <t>胡安俭</t>
  </si>
  <si>
    <t>胡英淑湾文化广场硬化</t>
  </si>
  <si>
    <t>胡英淑湾</t>
  </si>
  <si>
    <t>胡细生</t>
  </si>
  <si>
    <t>胡英淑湾组内公路硬化</t>
  </si>
  <si>
    <t>胡英淑湾组内古井石头亭子修复工程</t>
  </si>
  <si>
    <t>八角亭湾通组公路建设</t>
  </si>
  <si>
    <t>八角亭湾</t>
  </si>
  <si>
    <t>郑传文</t>
  </si>
  <si>
    <t>八角亭小桥及港堤水毁护砌建设工程</t>
  </si>
  <si>
    <t>八角亭湾至四甲湾沟渠建设</t>
  </si>
  <si>
    <t>村委会门口文化广场建设</t>
  </si>
  <si>
    <t>五保垅山塘整修工程</t>
  </si>
  <si>
    <t>邹清湾</t>
  </si>
  <si>
    <t>邹立强</t>
  </si>
  <si>
    <t>北干渠上泉段水
毁整修工程</t>
  </si>
  <si>
    <t>刘灿云</t>
  </si>
  <si>
    <t>刘垅排洪港水毁
整修工程</t>
  </si>
  <si>
    <t>刘明均</t>
  </si>
  <si>
    <t>南干渠塌方段
整修工程</t>
  </si>
  <si>
    <t>水毁公路
整修工程</t>
  </si>
  <si>
    <t>胡安礼</t>
  </si>
  <si>
    <t>村委会办公楼
整修工程</t>
  </si>
  <si>
    <t>邹立坤</t>
  </si>
  <si>
    <t>卫冉段水毁公路
整修工程</t>
  </si>
  <si>
    <t>邹文湾生产
路工程</t>
  </si>
  <si>
    <t>邹敦波</t>
  </si>
  <si>
    <t>建设光伏发电站</t>
  </si>
  <si>
    <t>上纪村</t>
  </si>
  <si>
    <t>上纪村光伏发电项目</t>
  </si>
  <si>
    <t>熊启财</t>
  </si>
  <si>
    <t>秦垴村光伏发电2017</t>
  </si>
  <si>
    <t>下秦毛狗垅水库、下旦九塘整修</t>
  </si>
  <si>
    <t>刘汉申湾后背塘改造</t>
  </si>
  <si>
    <t>东面垅村</t>
  </si>
  <si>
    <t>郑卢湾挡土墙建设工程</t>
  </si>
  <si>
    <t>郑卢湾村庄理事会</t>
  </si>
  <si>
    <t>郑正华</t>
  </si>
  <si>
    <t>杜铁组路灯亮化</t>
  </si>
  <si>
    <t>杜铁湾</t>
  </si>
  <si>
    <t>杜京国</t>
  </si>
  <si>
    <t>卢均受路口及晒场硬化建设</t>
  </si>
  <si>
    <t>卢均受</t>
  </si>
  <si>
    <t>卢昆湖</t>
  </si>
  <si>
    <t>磨山村等四个村</t>
  </si>
  <si>
    <t>桃桂山240KW地面光伏发电站</t>
  </si>
  <si>
    <t>磨山村</t>
  </si>
  <si>
    <t>卢正勇</t>
  </si>
  <si>
    <t>一事一议项目村石卜依经学校至程涧一湾道路硬化建设工程</t>
  </si>
  <si>
    <t>乐园西路刷黑工程</t>
  </si>
  <si>
    <t>保安湖横堤迎水坡硬化</t>
  </si>
  <si>
    <t>老村委会改制建设</t>
  </si>
  <si>
    <t>尹青松</t>
  </si>
  <si>
    <t>童家垅湾文化室及活动广场</t>
  </si>
  <si>
    <t>黄法建</t>
  </si>
  <si>
    <t>李良八湾南线公路硬化工程</t>
  </si>
  <si>
    <t>李尚财</t>
  </si>
  <si>
    <t>姜石湾南线公路硬化工程</t>
  </si>
  <si>
    <t>邓家垅湾组级道路硬化工程</t>
  </si>
  <si>
    <t>易应火</t>
  </si>
  <si>
    <t>白秀山道路硬化工程</t>
  </si>
  <si>
    <t>陈新文</t>
  </si>
  <si>
    <t>枫林村</t>
  </si>
  <si>
    <t>保长路枫林段硬化工程</t>
  </si>
  <si>
    <t>枫林村尹解元湾</t>
  </si>
  <si>
    <t>尹献道</t>
  </si>
  <si>
    <t>茶山村</t>
  </si>
  <si>
    <t>刘煌水库至梅山新建公路硬化工程</t>
  </si>
  <si>
    <t>刘元松</t>
  </si>
  <si>
    <t>毛家咀至刘陈德公路加宽硬化</t>
  </si>
  <si>
    <t>登峰村庄理事会</t>
  </si>
  <si>
    <t>毛江华</t>
  </si>
  <si>
    <t>茶子山袁至刘秀九加宽硬化及竹林谈公路硬化</t>
  </si>
  <si>
    <t>茶子山袁村庄理事会</t>
  </si>
  <si>
    <t>袁细发</t>
  </si>
  <si>
    <t>新建党群服务中心及附属工程</t>
  </si>
  <si>
    <t>刘锦焱</t>
  </si>
  <si>
    <t>新建村卫生室工程</t>
  </si>
  <si>
    <t>许卫群</t>
  </si>
  <si>
    <t>茶子山袁抗旱用水塘四周修建护栏杆工程</t>
  </si>
  <si>
    <t>龙安山及刘煌庄老年活动中心</t>
  </si>
  <si>
    <t>龙安山村庄理事会</t>
  </si>
  <si>
    <t>王栋香</t>
  </si>
  <si>
    <t>刘秀九下新屋至莲花村张道仕湾跨村公路硬化</t>
  </si>
  <si>
    <t>刘秀九村庄理事会</t>
  </si>
  <si>
    <t>刘峰</t>
  </si>
  <si>
    <t>下岸尹湾村庄整治</t>
  </si>
  <si>
    <t>下岸尹湾</t>
  </si>
  <si>
    <t>尹火胜</t>
  </si>
  <si>
    <t>沼山村</t>
  </si>
  <si>
    <r>
      <rPr>
        <sz val="9"/>
        <rFont val="宋体"/>
        <charset val="0"/>
      </rPr>
      <t>大冶市</t>
    </r>
    <r>
      <rPr>
        <sz val="9"/>
        <rFont val="Courier New"/>
        <charset val="0"/>
      </rPr>
      <t>_</t>
    </r>
    <r>
      <rPr>
        <sz val="9"/>
        <rFont val="宋体"/>
        <charset val="0"/>
      </rPr>
      <t>产业扶贫</t>
    </r>
    <r>
      <rPr>
        <sz val="9"/>
        <rFont val="Courier New"/>
        <charset val="0"/>
      </rPr>
      <t>_</t>
    </r>
    <r>
      <rPr>
        <sz val="9"/>
        <rFont val="宋体"/>
        <charset val="0"/>
      </rPr>
      <t>保安镇沼山村光伏发电</t>
    </r>
    <r>
      <rPr>
        <sz val="9"/>
        <rFont val="Courier New"/>
        <charset val="0"/>
      </rPr>
      <t>2017</t>
    </r>
  </si>
  <si>
    <t>邓学军</t>
  </si>
  <si>
    <t>青山村</t>
  </si>
  <si>
    <t>青山村篮球场工程</t>
  </si>
  <si>
    <t>石家庄湾</t>
  </si>
  <si>
    <t>陈来保</t>
  </si>
  <si>
    <t>石家庄湾石姓文化礼堂工程</t>
  </si>
  <si>
    <t>石家庄湾户户通及硬化工程</t>
  </si>
  <si>
    <t>石家庄湾亮化工程</t>
  </si>
  <si>
    <t>安装视频监控</t>
  </si>
  <si>
    <t>一事一议加宽扩建杨家湾路</t>
  </si>
  <si>
    <t>先锋村杨家湾</t>
  </si>
  <si>
    <t>一事一议硬化护彻下新庄路</t>
  </si>
  <si>
    <t>先锋村下新庄杜湾</t>
  </si>
  <si>
    <t>先锋村卫生室修缮工程</t>
  </si>
  <si>
    <t>村集体</t>
  </si>
  <si>
    <t>王胜湾填路肩并绿化工程</t>
  </si>
  <si>
    <t>大垅村党群服务中心重建工程</t>
  </si>
  <si>
    <t>笑天螺湾广场硬化工程</t>
  </si>
  <si>
    <t>熊怡发</t>
  </si>
  <si>
    <t>笑田螺湾道路硬化工程</t>
  </si>
  <si>
    <t>官桥尹上堰工程</t>
  </si>
  <si>
    <t>尹献元</t>
  </si>
  <si>
    <t>村委会改造工程</t>
  </si>
  <si>
    <t>熊志华</t>
  </si>
  <si>
    <t>笑田螺湾候车亭工程</t>
  </si>
  <si>
    <t>官桥尹湾新挖门口塘及广场建设</t>
  </si>
  <si>
    <t>南阳村</t>
  </si>
  <si>
    <t>黄海小湾亮化工程</t>
  </si>
  <si>
    <t>黄国鹏</t>
  </si>
  <si>
    <t>向家咀湾道路加宽</t>
  </si>
  <si>
    <t>李华村</t>
  </si>
  <si>
    <t>大屋堰泵站建设工程</t>
  </si>
  <si>
    <t>李红军</t>
  </si>
  <si>
    <t>青龙咀至小赛海公路</t>
  </si>
  <si>
    <t>新屋湾至柯家蔡公路</t>
  </si>
  <si>
    <t>李华村宝莲湾大堤公路工程</t>
  </si>
  <si>
    <t>桂花村卫生室附属工程</t>
  </si>
  <si>
    <t>桂花村纪家湾党建引领活力村庄</t>
  </si>
  <si>
    <t>桂花村纪家湾</t>
  </si>
  <si>
    <t>纪家湾</t>
  </si>
  <si>
    <t>纪家湾理事会</t>
  </si>
  <si>
    <t>王朝进</t>
  </si>
  <si>
    <t>姜德畈文化广场及通组公路</t>
  </si>
  <si>
    <t>黄海村党群服务中心重建工程</t>
  </si>
  <si>
    <t>刘庆如</t>
  </si>
  <si>
    <t>监控安装</t>
  </si>
  <si>
    <t>扶贫路（余家湾桥头至青山村）</t>
  </si>
  <si>
    <t>王爱平</t>
  </si>
  <si>
    <t>新楼村</t>
  </si>
  <si>
    <t>新楼村村级公路刷黑工程</t>
  </si>
  <si>
    <t>张吉树</t>
  </si>
  <si>
    <t>小山段与小山汪公路硬化</t>
  </si>
  <si>
    <t>段应钦、汪国元</t>
  </si>
  <si>
    <t>下首黄湾门口塘建设</t>
  </si>
  <si>
    <t>120*15*1.5</t>
  </si>
  <si>
    <t>黄太保</t>
  </si>
  <si>
    <t>柯重白湾路灯安装</t>
  </si>
  <si>
    <t>柯有伟</t>
  </si>
  <si>
    <t>村庄绿化</t>
  </si>
  <si>
    <t>八大案文化活动广场建设</t>
  </si>
  <si>
    <t>肖冬英</t>
  </si>
  <si>
    <t>下黄广场</t>
  </si>
  <si>
    <t>方</t>
  </si>
  <si>
    <t>黄细水</t>
  </si>
  <si>
    <t>下黄沟渠</t>
  </si>
  <si>
    <t>下黄绿化</t>
  </si>
  <si>
    <t>下黄路灯</t>
  </si>
  <si>
    <t>汪德湾花池绿化</t>
  </si>
  <si>
    <t>汪训稳</t>
  </si>
  <si>
    <t>红卫村太阳能路灯</t>
  </si>
  <si>
    <t>肖绪国</t>
  </si>
  <si>
    <t>伍家嘴湾文化广场硬化工程</t>
  </si>
  <si>
    <t>伍细鹏</t>
  </si>
  <si>
    <t>伍家嘴水塘清淤护砌工程</t>
  </si>
  <si>
    <t>门口塘建设</t>
  </si>
  <si>
    <t>陈国民</t>
  </si>
  <si>
    <t>石金舟</t>
  </si>
  <si>
    <t>马龙村</t>
  </si>
  <si>
    <t>甘家湾村庄整治</t>
  </si>
  <si>
    <t>甘树忠</t>
  </si>
  <si>
    <t>土桥村</t>
  </si>
  <si>
    <t>黄尚达湾道路硬化</t>
  </si>
  <si>
    <t>黄立东</t>
  </si>
  <si>
    <t>永丰村</t>
  </si>
  <si>
    <t>老金山店湾文化广场建设</t>
  </si>
  <si>
    <t>黄治普</t>
  </si>
  <si>
    <t>祝山村</t>
  </si>
  <si>
    <t>村组沟渠建设</t>
  </si>
  <si>
    <t>陈克纯</t>
  </si>
  <si>
    <t>栏杆安装</t>
  </si>
  <si>
    <t>马坪村</t>
  </si>
  <si>
    <t>王连海山塘排洪道改造</t>
  </si>
  <si>
    <t>邓清顺</t>
  </si>
  <si>
    <t>王连海山塘内坝滑坡修复</t>
  </si>
  <si>
    <t>王连海山塘启闭机房</t>
  </si>
  <si>
    <t>仕秦村新党员群众服务中心及卫生室建设工程</t>
  </si>
  <si>
    <t>村委会围墙建设</t>
  </si>
  <si>
    <t>村委会地面建设</t>
  </si>
  <si>
    <r>
      <rPr>
        <sz val="20"/>
        <color theme="1"/>
        <rFont val="方正大标宋简体"/>
        <charset val="134"/>
      </rPr>
      <t>大冶市</t>
    </r>
    <r>
      <rPr>
        <u/>
        <sz val="20"/>
        <color theme="1"/>
        <rFont val="方正大标宋简体"/>
        <charset val="134"/>
      </rPr>
      <t xml:space="preserve"> 2018 </t>
    </r>
    <r>
      <rPr>
        <sz val="20"/>
        <color theme="1"/>
        <rFont val="方正大标宋简体"/>
        <charset val="134"/>
      </rPr>
      <t>年度扶贫资产管理台账</t>
    </r>
  </si>
  <si>
    <t>江添受村</t>
  </si>
  <si>
    <t>江添受湾村庄改造</t>
  </si>
  <si>
    <t>江文兰</t>
  </si>
  <si>
    <t>刘新鉴湾村庄改造</t>
  </si>
  <si>
    <t>刘育平</t>
  </si>
  <si>
    <t>冯家湾村庄改造</t>
  </si>
  <si>
    <t>黄少垅湾户户通</t>
  </si>
  <si>
    <t>黄运甫</t>
  </si>
  <si>
    <t>肖绪刚</t>
  </si>
  <si>
    <t>上朱村庄整治</t>
  </si>
  <si>
    <t>朱财胜</t>
  </si>
  <si>
    <t>红豆杉种植</t>
  </si>
  <si>
    <t>林延省</t>
  </si>
  <si>
    <t>泵站新建</t>
  </si>
  <si>
    <t>新港桥、老港桥</t>
  </si>
  <si>
    <t>竹子海至刘家屋儿产业路</t>
  </si>
  <si>
    <t>王清波</t>
  </si>
  <si>
    <t>门口塘护砌建设水泥栏杆</t>
  </si>
  <si>
    <t>王龙强</t>
  </si>
  <si>
    <t>80、70</t>
  </si>
  <si>
    <t>王全科</t>
  </si>
  <si>
    <t>200、420、200</t>
  </si>
  <si>
    <t>平方、立方、米</t>
  </si>
  <si>
    <t>陈传阳</t>
  </si>
  <si>
    <t>黄炎生</t>
  </si>
  <si>
    <t>王龙庄村庄改造</t>
  </si>
  <si>
    <t>王隆其</t>
  </si>
  <si>
    <t>湖北大泉沟生态农业公司产业路</t>
  </si>
  <si>
    <t>刘晓东</t>
  </si>
  <si>
    <t>向家庄至安船路面加宽</t>
  </si>
  <si>
    <t>陈传寿</t>
  </si>
  <si>
    <t>美丽乡村建设</t>
  </si>
  <si>
    <t>张青</t>
  </si>
  <si>
    <t>余洪湾后山公园建设、门口塘建设</t>
  </si>
  <si>
    <t>余秉军</t>
  </si>
  <si>
    <t>四顾山村</t>
  </si>
  <si>
    <t>村级公路（排洪沟—苗圃园基地）</t>
  </si>
  <si>
    <t>千米</t>
  </si>
  <si>
    <t>30年</t>
  </si>
  <si>
    <t>潘会能</t>
  </si>
  <si>
    <t>茗山乡华若村柯竹林湾排水沟</t>
  </si>
  <si>
    <t>柯昌俭</t>
  </si>
  <si>
    <t>许孔曼湾山下塘、柯左泉湾门口塘</t>
  </si>
  <si>
    <t>李洁    柯青梅</t>
  </si>
  <si>
    <t>许必明湾门口垅沟渠</t>
  </si>
  <si>
    <t>许福全</t>
  </si>
  <si>
    <t>许必冲湾沟渠</t>
  </si>
  <si>
    <t>朱偏偏</t>
  </si>
  <si>
    <t>彭山阳湾户户通</t>
  </si>
  <si>
    <t>细屋彭湾户户通</t>
  </si>
  <si>
    <t>彭方周</t>
  </si>
  <si>
    <t>山下毛湾水塘</t>
  </si>
  <si>
    <t>毛瑞祥</t>
  </si>
  <si>
    <t>彭祖更湾门口塘</t>
  </si>
  <si>
    <t>彭方明</t>
  </si>
  <si>
    <t>彭家湾门口塘</t>
  </si>
  <si>
    <t>彭家湾公路</t>
  </si>
  <si>
    <t>新古塘湾环湾路</t>
  </si>
  <si>
    <t>下汪湾户户通硬化路</t>
  </si>
  <si>
    <t>汪新团</t>
  </si>
  <si>
    <t>天一村</t>
  </si>
  <si>
    <t>下黄湾户户通</t>
  </si>
  <si>
    <t>黄金安</t>
  </si>
  <si>
    <t>挡土墙</t>
  </si>
  <si>
    <t>彭伟湾户户通工程</t>
  </si>
  <si>
    <t>上边塘塘堰及排水沟</t>
  </si>
  <si>
    <t>卫生室新建厨房及瓦面</t>
  </si>
  <si>
    <t>屋段下门湾门口塘</t>
  </si>
  <si>
    <t>下余村</t>
  </si>
  <si>
    <t>余显佑</t>
  </si>
  <si>
    <t>学堂排灌渠</t>
  </si>
  <si>
    <t>吴安文</t>
  </si>
  <si>
    <t>吴岭湾古塘</t>
  </si>
  <si>
    <t>吴海明</t>
  </si>
  <si>
    <t>范道村</t>
  </si>
  <si>
    <t>柯塘湾户户通</t>
  </si>
  <si>
    <t>柯红宇</t>
  </si>
  <si>
    <t>柯正有</t>
  </si>
  <si>
    <t>公路桥护砌</t>
  </si>
  <si>
    <t>柯联芳湾通组公路</t>
  </si>
  <si>
    <t>柯长江</t>
  </si>
  <si>
    <t>洋湖铺门口塘</t>
  </si>
  <si>
    <t>程功明</t>
  </si>
  <si>
    <t>洋湖铺门口塘护栏</t>
  </si>
  <si>
    <t>朱周井湾户户通</t>
  </si>
  <si>
    <t>朱其祥</t>
  </si>
  <si>
    <t>黄百忍湾门口塘</t>
  </si>
  <si>
    <t>黄浩颉</t>
  </si>
  <si>
    <t>京南湾户户通</t>
  </si>
  <si>
    <t>15年</t>
  </si>
  <si>
    <t>黄友益</t>
  </si>
  <si>
    <t>均信湾户户通</t>
  </si>
  <si>
    <t>陈山省湾门口塘</t>
  </si>
  <si>
    <t>中家恼水塘</t>
  </si>
  <si>
    <t>张谦湾至张谦铺湾组级公路</t>
  </si>
  <si>
    <t>张建林</t>
  </si>
  <si>
    <t>1-2组级公路</t>
  </si>
  <si>
    <t>中门村</t>
  </si>
  <si>
    <t>大汪明湾户户通</t>
  </si>
  <si>
    <t>汪向明</t>
  </si>
  <si>
    <t>大汪明湾门口塘</t>
  </si>
  <si>
    <t>均畈村</t>
  </si>
  <si>
    <t>3.4门口塘和栏杆</t>
  </si>
  <si>
    <t>黄玉华</t>
  </si>
  <si>
    <t>7组门口塘.栏杆</t>
  </si>
  <si>
    <t>汪幸福</t>
  </si>
  <si>
    <t>2组门口塘</t>
  </si>
  <si>
    <t>陈福林</t>
  </si>
  <si>
    <t>村水利工程四处</t>
  </si>
  <si>
    <t>小晚口水库溢洪道水毁修复新建消能设施</t>
  </si>
  <si>
    <t>刘涛</t>
  </si>
  <si>
    <t>石庭硅户户通</t>
  </si>
  <si>
    <t>刘珊琴</t>
  </si>
  <si>
    <t>下徐湾门口塘</t>
  </si>
  <si>
    <t>徐新旭</t>
  </si>
  <si>
    <t>刘必富挡土墙工程</t>
  </si>
  <si>
    <t>胡洪湾广场水沟护砌</t>
  </si>
  <si>
    <t>胡晓龙</t>
  </si>
  <si>
    <t>胡洪畈庄户户通</t>
  </si>
  <si>
    <t>邓垅村</t>
  </si>
  <si>
    <t>侯定规门口塘护栏及座位</t>
  </si>
  <si>
    <t>侯国刚</t>
  </si>
  <si>
    <t>铜井湾门口塘</t>
  </si>
  <si>
    <t>石义军</t>
  </si>
  <si>
    <t>活动场所门口护砌</t>
  </si>
  <si>
    <t>底上屋户户通</t>
  </si>
  <si>
    <t>侯国金</t>
  </si>
  <si>
    <t>三英湾门口塘改造</t>
  </si>
  <si>
    <t>侯良才湾后背塘改造</t>
  </si>
  <si>
    <t>陈英</t>
  </si>
  <si>
    <t>熊添应门口塘改建</t>
  </si>
  <si>
    <t>曹绍坡湾排水渠、挡土墙、边坡护砌</t>
  </si>
  <si>
    <t>曹绍坡湾户户通</t>
  </si>
  <si>
    <t>上先礼湾道路硬化</t>
  </si>
  <si>
    <t>水南湾龙虾基地建设</t>
  </si>
  <si>
    <t>曹祥坦</t>
  </si>
  <si>
    <t>姜竹林湾公路</t>
  </si>
  <si>
    <t>姜亨加</t>
  </si>
  <si>
    <t>姜祥晚湾户户通、沟渠护砌</t>
  </si>
  <si>
    <t>马家湖垦区防洪闸改建</t>
  </si>
  <si>
    <t>小箕铺村</t>
  </si>
  <si>
    <t>李奇湾排水沟修建</t>
  </si>
  <si>
    <t>吕鉴华</t>
  </si>
  <si>
    <t>马兴湾水沟护砌</t>
  </si>
  <si>
    <t>马兴湾</t>
  </si>
  <si>
    <t>马作军</t>
  </si>
  <si>
    <t>小箕铺小桥危桥改造</t>
  </si>
  <si>
    <t>吕鉴迁</t>
  </si>
  <si>
    <t>柯元项湾门口塘护砌、护栏</t>
  </si>
  <si>
    <t>贺兴记湾户户通</t>
  </si>
  <si>
    <t>袁铺村</t>
  </si>
  <si>
    <t>袁铺村户户通项目</t>
  </si>
  <si>
    <t>袁仁道</t>
  </si>
  <si>
    <t>老鸭泉湾户户通</t>
  </si>
  <si>
    <t>细屋朱湾水井修建</t>
  </si>
  <si>
    <t>朱松林</t>
  </si>
  <si>
    <t>港渠护砌</t>
  </si>
  <si>
    <t>金敬先</t>
  </si>
  <si>
    <t>太子堰刘户户通</t>
  </si>
  <si>
    <t>水碓村</t>
  </si>
  <si>
    <t>徐次依湾公路硬化</t>
  </si>
  <si>
    <t>徐亚辉</t>
  </si>
  <si>
    <t>细屋徐湾路面硬化</t>
  </si>
  <si>
    <t>徐平松</t>
  </si>
  <si>
    <t>白仁湾机站堤修建</t>
  </si>
  <si>
    <t>白祖银</t>
  </si>
  <si>
    <t>胜桥村</t>
  </si>
  <si>
    <t>肖家垅湾新建港堤</t>
  </si>
  <si>
    <t>张泽海</t>
  </si>
  <si>
    <t>彭畈湾户户通</t>
  </si>
  <si>
    <t>彭易斌</t>
  </si>
  <si>
    <t>胡铺村</t>
  </si>
  <si>
    <t>楼下湾下庄道路及新屋道路硬化</t>
  </si>
  <si>
    <t>胡锋</t>
  </si>
  <si>
    <t>沈畈村党建引领、活力村庄项目</t>
  </si>
  <si>
    <t>金牛镇贺桥村美丽乡村建设</t>
  </si>
  <si>
    <t>柯尊强</t>
  </si>
  <si>
    <t>细屋下邹湾组路修缮</t>
  </si>
  <si>
    <t>邹其家</t>
  </si>
  <si>
    <t>辛家湾通组公路硬化</t>
  </si>
  <si>
    <t>辛从文</t>
  </si>
  <si>
    <t>金胡路-村委会道路硬化</t>
  </si>
  <si>
    <t>张建光</t>
  </si>
  <si>
    <t>金胡路-刘传保湾道路硬化</t>
  </si>
  <si>
    <t>金胡路-周继统湾道路硬化</t>
  </si>
  <si>
    <t>老屋湾-大屋熊湾公路硬化</t>
  </si>
  <si>
    <t>范蔚国</t>
  </si>
  <si>
    <t>金胡路-张桥湾道路硬化</t>
  </si>
  <si>
    <t>张泽华</t>
  </si>
  <si>
    <t>人行桥建设</t>
  </si>
  <si>
    <t>石青兰</t>
  </si>
  <si>
    <t>对面畈饮水工程</t>
  </si>
  <si>
    <t>村庄临时停车场</t>
  </si>
  <si>
    <t>北山村千亩樱花林培育项目</t>
  </si>
  <si>
    <t>罗家园湾
理事会</t>
  </si>
  <si>
    <t>罗高燃</t>
  </si>
  <si>
    <t>门口塘栏杆</t>
  </si>
  <si>
    <t>孙垅湾
理事会</t>
  </si>
  <si>
    <t>赤山殷下门村庄理事会门口塘建设</t>
  </si>
  <si>
    <t>下门理事会</t>
  </si>
  <si>
    <t>殷德亮</t>
  </si>
  <si>
    <t>徐什一湾户户通</t>
  </si>
  <si>
    <t>徐什一湾村民</t>
  </si>
  <si>
    <t>徐什一湾理事会</t>
  </si>
  <si>
    <t>徐美广</t>
  </si>
  <si>
    <t>盛家宕湾户户通</t>
  </si>
  <si>
    <t>盛家宕湾村民</t>
  </si>
  <si>
    <t>盛家宕湾理事会</t>
  </si>
  <si>
    <t>盛塘元</t>
  </si>
  <si>
    <t>山下盛湾门口塘改造</t>
  </si>
  <si>
    <t>山下盛湾村民</t>
  </si>
  <si>
    <t>山下盛湾理事会</t>
  </si>
  <si>
    <t>盛茂炎</t>
  </si>
  <si>
    <t>贞官湾门口塘改造</t>
  </si>
  <si>
    <t>王升用公路</t>
  </si>
  <si>
    <t>黄三房湾公路</t>
  </si>
  <si>
    <t>王升用山塘堤坝加固</t>
  </si>
  <si>
    <t>王敏</t>
  </si>
  <si>
    <t>罗祖二湾大堰</t>
  </si>
  <si>
    <t>毛铺村</t>
  </si>
  <si>
    <t>灵乡镇毛铺村殷郑湾道路硬化工程</t>
  </si>
  <si>
    <t>纪志刚</t>
  </si>
  <si>
    <t>宫台村</t>
  </si>
  <si>
    <t>灵乡镇宫台村美丽乡村建设</t>
  </si>
  <si>
    <t>陈文德</t>
  </si>
  <si>
    <t>风桥村</t>
  </si>
  <si>
    <t>风桥村六组柯风桥湾沟渠（含启闭闸）</t>
  </si>
  <si>
    <t>左耀华</t>
  </si>
  <si>
    <t>张河村</t>
  </si>
  <si>
    <t>张河村翁家铺桥梁建设</t>
  </si>
  <si>
    <t>吴海龙</t>
  </si>
  <si>
    <t>还地桥</t>
  </si>
  <si>
    <t>梅咀村</t>
  </si>
  <si>
    <t>赵家大屋湾户户通硬化及护砌</t>
  </si>
  <si>
    <t>皮娇珍</t>
  </si>
  <si>
    <t>张家湾一316国道硬化</t>
  </si>
  <si>
    <t>张国祥</t>
  </si>
  <si>
    <t>张家湾村庄整治</t>
  </si>
  <si>
    <t>张四新</t>
  </si>
  <si>
    <t>南石村</t>
  </si>
  <si>
    <t>下程湾一军华山庄公路</t>
  </si>
  <si>
    <t>程君华</t>
  </si>
  <si>
    <t>竹林下水库溢洪道护砌</t>
  </si>
  <si>
    <t>黄卫华</t>
  </si>
  <si>
    <t>沟渠建设220米</t>
  </si>
  <si>
    <t>马家岭至曙光中学公路</t>
  </si>
  <si>
    <t>公路维修</t>
  </si>
  <si>
    <t>复垦工程</t>
  </si>
  <si>
    <t>上南湾门口塘建设</t>
  </si>
  <si>
    <t>黄建华</t>
  </si>
  <si>
    <t>黄大山户户通</t>
  </si>
  <si>
    <t>黄治喜</t>
  </si>
  <si>
    <t>黄大山村组沟渠建设</t>
  </si>
  <si>
    <t>黄大山门口山塘整治</t>
  </si>
  <si>
    <t>陈监宣门口塘建设</t>
  </si>
  <si>
    <t>陈九香</t>
  </si>
  <si>
    <t>桂树村</t>
  </si>
  <si>
    <t>石头坑</t>
  </si>
  <si>
    <t>袁建明</t>
  </si>
  <si>
    <t>护栏</t>
  </si>
  <si>
    <t>蓄水池工程</t>
  </si>
  <si>
    <t>岭上湾塘堤加固，安装石头栏杆</t>
  </si>
  <si>
    <t>木排墩湾门口塘安装栏杆</t>
  </si>
  <si>
    <t>村挡水墙</t>
  </si>
  <si>
    <t>石任村港堤护砌</t>
  </si>
  <si>
    <t>优先村</t>
  </si>
  <si>
    <t>余仁杰</t>
  </si>
  <si>
    <t>胡友湾道路加宽</t>
  </si>
  <si>
    <t>村委会至胡友湾土地庙道路硬化工程</t>
  </si>
  <si>
    <t>卫继堂道路硬化</t>
  </si>
  <si>
    <t>恒丰种养合作社道
路硬化工程</t>
  </si>
  <si>
    <t>赵家湾门口塘护砌等设施</t>
  </si>
  <si>
    <t>赵甫和</t>
  </si>
  <si>
    <t>新屋曹湾门口塘护砌等设施</t>
  </si>
  <si>
    <t>曹庭保</t>
  </si>
  <si>
    <t>竹林曹湾门口塘护砌等设施</t>
  </si>
  <si>
    <t>曹祥杰</t>
  </si>
  <si>
    <t>窑屋曹湾门口塘护砌等设施</t>
  </si>
  <si>
    <t>孙运鸿</t>
  </si>
  <si>
    <t>栖儒村</t>
  </si>
  <si>
    <t>西曹湾道路加宽
硬化工程</t>
  </si>
  <si>
    <t>曹裕龙</t>
  </si>
  <si>
    <t>黄元楠湾道路
分段硬化工程</t>
  </si>
  <si>
    <t>黄四全</t>
  </si>
  <si>
    <t>牯羊村老年活动中心</t>
  </si>
  <si>
    <t>叶家湾水塘建设</t>
  </si>
  <si>
    <t>后山沉沙池建设</t>
  </si>
  <si>
    <t>谢梓湾中心港护砌</t>
  </si>
  <si>
    <t>山下湾小塘护砌</t>
  </si>
  <si>
    <t>焦和村下新屋湾引水渠护砌</t>
  </si>
  <si>
    <t>焦和村老屋湾引水渠护砌</t>
  </si>
  <si>
    <t>焦和村新屋湾引水渠清淤护砌</t>
  </si>
  <si>
    <t>焦和村老屋湾户户通硬化工程</t>
  </si>
  <si>
    <t>焦和村新屋湾东引水渠建设工程</t>
  </si>
  <si>
    <t>焦和村门楼道路整治工程</t>
  </si>
  <si>
    <t>焦和村门楼道路加宽护砌工程</t>
  </si>
  <si>
    <t>焦和村欧家湾港东一组沟渠及塘坝水毁修复工程</t>
  </si>
  <si>
    <t>四组排水沟建设</t>
  </si>
  <si>
    <t>下四房湾门口塘改扩建</t>
  </si>
  <si>
    <t>黄世家湾门口塘建设</t>
  </si>
  <si>
    <t>黄世家湾公路加宽建设</t>
  </si>
  <si>
    <t>村蘑菇种植基地建设</t>
  </si>
  <si>
    <t>湾组公路硬化</t>
  </si>
  <si>
    <t>50年</t>
  </si>
  <si>
    <t>泉铺湾广场硬化</t>
  </si>
  <si>
    <t>徐家山湾水毁工程修复</t>
  </si>
  <si>
    <t>卢启进</t>
  </si>
  <si>
    <t>少泉湾门口塘及水井建设工程</t>
  </si>
  <si>
    <t>卢朝福</t>
  </si>
  <si>
    <t>村安装监控</t>
  </si>
  <si>
    <t>彭达军</t>
  </si>
  <si>
    <t>陈公户公路建设</t>
  </si>
  <si>
    <t>平分米</t>
  </si>
  <si>
    <t>陈迪占</t>
  </si>
  <si>
    <t>上冯湾新村公路</t>
  </si>
  <si>
    <t>大屋湾安全饮水工程</t>
  </si>
  <si>
    <t>国泰灰石厂至港背村小学创业路</t>
  </si>
  <si>
    <t>港背大港护彻</t>
  </si>
  <si>
    <t>梅家晚湾户户通工程</t>
  </si>
  <si>
    <t>梅家晚湾水井重建</t>
  </si>
  <si>
    <t>狮子尾至猪毛厂公路建设</t>
  </si>
  <si>
    <t>蘑菇大棚</t>
  </si>
  <si>
    <t>曾承发</t>
  </si>
  <si>
    <t>办公楼扩建整修硬化道路</t>
  </si>
  <si>
    <t>范铺公路扩宽</t>
  </si>
  <si>
    <t>安全饮水</t>
  </si>
  <si>
    <t>石教明</t>
  </si>
  <si>
    <t>柯湾村</t>
  </si>
  <si>
    <t>陈明亮</t>
  </si>
  <si>
    <t>栏杆建设</t>
  </si>
  <si>
    <t>刘召熊家湾门口塘新建工程</t>
  </si>
  <si>
    <t>港沟山湾生活引水</t>
  </si>
  <si>
    <t>石国强</t>
  </si>
  <si>
    <t>朱家庄湾生活水塘改造</t>
  </si>
  <si>
    <t>石真庆</t>
  </si>
  <si>
    <t>下石湾门口塘加固</t>
  </si>
  <si>
    <t>石大柯</t>
  </si>
  <si>
    <t>左家庄屋湾沟渠治理</t>
  </si>
  <si>
    <t>左碧华</t>
  </si>
  <si>
    <t>欧阳茨则沟渠治理</t>
  </si>
  <si>
    <t>曹建湾沟渠治理</t>
  </si>
  <si>
    <t>5.6.7.11组户户通工程</t>
  </si>
  <si>
    <t>楼下段河道整治工程</t>
  </si>
  <si>
    <t>汪训利</t>
  </si>
  <si>
    <t>原种场段河道整治</t>
  </si>
  <si>
    <t>刘子法山塘大坝护砌</t>
  </si>
  <si>
    <t>大坝220、溢洪道100</t>
  </si>
  <si>
    <t>316国道至铜门路</t>
  </si>
  <si>
    <t>万大造</t>
  </si>
  <si>
    <t>万家庄文化活动中心后片石挡土墙</t>
  </si>
  <si>
    <t>万家庄、吴家庄</t>
  </si>
  <si>
    <t>吴家庄挡土墙、硬化工程</t>
  </si>
  <si>
    <r>
      <rPr>
        <sz val="9"/>
        <color rgb="FF343838"/>
        <rFont val="宋体"/>
        <charset val="134"/>
      </rPr>
      <t>枫树下线</t>
    </r>
    <r>
      <rPr>
        <sz val="9"/>
        <color rgb="FF6B6B6B"/>
        <rFont val="宋体"/>
        <charset val="134"/>
      </rPr>
      <t>一</t>
    </r>
    <r>
      <rPr>
        <sz val="9"/>
        <color rgb="FF444648"/>
        <rFont val="宋体"/>
        <charset val="134"/>
      </rPr>
      <t>云台</t>
    </r>
    <r>
      <rPr>
        <sz val="9"/>
        <color rgb="FF1A2628"/>
        <rFont val="宋体"/>
        <charset val="134"/>
      </rPr>
      <t>山</t>
    </r>
    <r>
      <rPr>
        <sz val="9"/>
        <color rgb="FF343838"/>
        <rFont val="宋体"/>
        <charset val="134"/>
      </rPr>
      <t>林场农村公路建设</t>
    </r>
  </si>
  <si>
    <t>郑正炎</t>
  </si>
  <si>
    <t>陈如海村乐岱湾沟渠整治护砌工程</t>
  </si>
  <si>
    <t>杜必召湾新屋理事会路面加宽硬化</t>
  </si>
  <si>
    <t>m³</t>
  </si>
  <si>
    <t>杜世河</t>
  </si>
  <si>
    <t>乐新湾理事会公路硬化</t>
  </si>
  <si>
    <t>乐俊兴</t>
  </si>
  <si>
    <t>北刘线农村公路硬化工程</t>
  </si>
  <si>
    <t>北刘湾</t>
  </si>
  <si>
    <t>北刘湾理事会</t>
  </si>
  <si>
    <t>刘诗湖</t>
  </si>
  <si>
    <t>新屋线农村公路硬化工程</t>
  </si>
  <si>
    <t>新屋湾</t>
  </si>
  <si>
    <t>新屋湾理事会</t>
  </si>
  <si>
    <t>纪明智</t>
  </si>
  <si>
    <t>金柯村</t>
  </si>
  <si>
    <t>村级公路扩错车道</t>
  </si>
  <si>
    <t>柯亭乾</t>
  </si>
  <si>
    <t>柯家新屋湾村
庄环境整治</t>
  </si>
  <si>
    <t>柯国梁</t>
  </si>
  <si>
    <t>郑沟村郑阳公路
水毁工程</t>
  </si>
  <si>
    <t>刘诗国</t>
  </si>
  <si>
    <t>门口塘护砌</t>
  </si>
  <si>
    <t>横岭坳湾</t>
  </si>
  <si>
    <t>刘堂清</t>
  </si>
  <si>
    <t>通组公路水毁修复工程</t>
  </si>
  <si>
    <t>水落等湾</t>
  </si>
  <si>
    <t>胡远龙</t>
  </si>
  <si>
    <t>户户通硬化、护砌</t>
  </si>
  <si>
    <t>外门湾</t>
  </si>
  <si>
    <t>郑锦昌</t>
  </si>
  <si>
    <t>上刘门口塘外坝护砌工程</t>
  </si>
  <si>
    <t>上刘至前面山路桥修建工程</t>
  </si>
  <si>
    <t>自来水蓄水池改建工程</t>
  </si>
  <si>
    <t>郑十八湾</t>
  </si>
  <si>
    <t>郑雪松</t>
  </si>
  <si>
    <t>胡英淑湾后护坡工程</t>
  </si>
  <si>
    <t>庙后里小区挡土
墙排水工程</t>
  </si>
  <si>
    <t>错车平台建设
工程</t>
  </si>
  <si>
    <t>宁福港口边整修
工程</t>
  </si>
  <si>
    <t>北干渠邹清段
整险工程</t>
  </si>
  <si>
    <t>北干渠卫冉段
整险工程</t>
  </si>
  <si>
    <t>公路加宽硬化
工程</t>
  </si>
  <si>
    <t>庙后里山塘整修及
杨家庄沟渠改造</t>
  </si>
  <si>
    <t xml:space="preserve">郑安强
郑自金
</t>
  </si>
  <si>
    <t>铜鼓垅水库灌溉渠</t>
  </si>
  <si>
    <t>新建上纪大畈灌溉渠 </t>
  </si>
  <si>
    <t>上纪湾</t>
  </si>
  <si>
    <t>纪传兴</t>
  </si>
  <si>
    <t>上纪泵站维修</t>
  </si>
  <si>
    <t>十字路口至下秦路段扩宽硬化及护砌</t>
  </si>
  <si>
    <t>双港口至村委会
主干道加宽</t>
  </si>
  <si>
    <t>郑世财</t>
  </si>
  <si>
    <t>“党建引领、活力村庄”下卢湾公路硬化工程</t>
  </si>
  <si>
    <t>上下卢</t>
  </si>
  <si>
    <t>刘策线晚卢盖板涵大中修工程</t>
  </si>
  <si>
    <t>晚卢湾</t>
  </si>
  <si>
    <t>公路项目“村村通客车”提档升级及大修工程</t>
  </si>
  <si>
    <t>程涧一门口塘安装栏杆建设工程</t>
  </si>
  <si>
    <t>株树村程涧一湾</t>
  </si>
  <si>
    <t>程良运</t>
  </si>
  <si>
    <t>上新庄通组道路硬化建设工程</t>
  </si>
  <si>
    <t>株树村上新庄湾</t>
  </si>
  <si>
    <t>石柏如</t>
  </si>
  <si>
    <t>沙田至游家庄道路加宽硬化建设工程</t>
  </si>
  <si>
    <t>株树村游家庄</t>
  </si>
  <si>
    <t>游支兵</t>
  </si>
  <si>
    <t>新建金门线西桥工程</t>
  </si>
  <si>
    <t>陈细想</t>
  </si>
  <si>
    <t>大桥头泵站购买机组</t>
  </si>
  <si>
    <t>组</t>
  </si>
  <si>
    <t>尹本祥</t>
  </si>
  <si>
    <t>金塘尹王庄屋湾、向家咀宋家湾路灯项目</t>
  </si>
  <si>
    <t>尹本才</t>
  </si>
  <si>
    <t>煤气站至桃树村路段硬化</t>
  </si>
  <si>
    <t>尹解元安装路面石</t>
  </si>
  <si>
    <t>尹维洪</t>
  </si>
  <si>
    <t>刘煌小学改造幸福院</t>
  </si>
  <si>
    <t>刘煌庄村庄理事会</t>
  </si>
  <si>
    <t>刘道汉</t>
  </si>
  <si>
    <t>毛家咀至下银山熊公路硬化及刘煌七棵松公路硬化</t>
  </si>
  <si>
    <t>下银山熊至刘煌板道房
加宽硬化工程</t>
  </si>
  <si>
    <t>刘灯明</t>
  </si>
  <si>
    <t>5-8组公路硬化工程</t>
  </si>
  <si>
    <t>柯朋生 余早香</t>
  </si>
  <si>
    <t>8-9组段头路硬化</t>
  </si>
  <si>
    <t>余早香 陈正兴</t>
  </si>
  <si>
    <t>许一罗湾村庄整治</t>
  </si>
  <si>
    <t>许一罗湾</t>
  </si>
  <si>
    <t>黄桃“扶贫林”建设项目</t>
  </si>
  <si>
    <t>张友东</t>
  </si>
  <si>
    <t>沼山村墩头湾断头路、港边道路平整工程</t>
  </si>
  <si>
    <t>黄童城湾公路硬化工程</t>
  </si>
  <si>
    <t>黄童城湾</t>
  </si>
  <si>
    <t>黄建峰</t>
  </si>
  <si>
    <t>黄童城湾曲桥工程</t>
  </si>
  <si>
    <t>柯道化湾老年人日间照料中心</t>
  </si>
  <si>
    <t>柯道化湾</t>
  </si>
  <si>
    <t>柯全军</t>
  </si>
  <si>
    <t>王胜湾三组通村公路</t>
  </si>
  <si>
    <t>先锋村王胜湾三组</t>
  </si>
  <si>
    <t>村卫生室建设及附属工程</t>
  </si>
  <si>
    <t>朱山湖大堤填方工程</t>
  </si>
  <si>
    <r>
      <rPr>
        <sz val="9"/>
        <color theme="1"/>
        <rFont val="宋体"/>
        <charset val="134"/>
      </rPr>
      <t>7组徐角海路口至</t>
    </r>
    <r>
      <rPr>
        <sz val="9"/>
        <color theme="1"/>
        <rFont val="Calibri"/>
        <charset val="134"/>
      </rPr>
      <t>1.2.3</t>
    </r>
    <r>
      <rPr>
        <sz val="9"/>
        <color theme="1"/>
        <rFont val="宋体"/>
        <charset val="134"/>
      </rPr>
      <t>组道路硬化</t>
    </r>
  </si>
  <si>
    <t>笑田螺湾水塘栏杆安装铺砖工程</t>
  </si>
  <si>
    <t>赤马村1.2.3.组道路硬化</t>
  </si>
  <si>
    <t>村三条咀至毛化垴公路建设工程</t>
  </si>
  <si>
    <t>新屋湾一事一议建设工程</t>
  </si>
  <si>
    <t>党建引领活力村庄</t>
  </si>
  <si>
    <t>李儒云</t>
  </si>
  <si>
    <t>黄海村卫生室</t>
  </si>
  <si>
    <t>渡口张湾新建公路</t>
  </si>
  <si>
    <t>扶贫路（王城湾接东港路、山下郑水库接通公路）</t>
  </si>
  <si>
    <t>石文池</t>
  </si>
  <si>
    <t>青龙嘴户户通</t>
  </si>
  <si>
    <t>青龙嘴</t>
  </si>
  <si>
    <t>石三发</t>
  </si>
  <si>
    <t>仙山村</t>
  </si>
  <si>
    <t>罗家湾村庄整治</t>
  </si>
  <si>
    <t>罗江安</t>
  </si>
  <si>
    <t>村新建候车亭工程</t>
  </si>
  <si>
    <t>陈幼华、罗克香、黄细付</t>
  </si>
  <si>
    <t>香炉山环塘闸吸水挡土墙护砌</t>
  </si>
  <si>
    <t>罗克香</t>
  </si>
  <si>
    <t>车桥中学门口路</t>
  </si>
  <si>
    <t>陈定心</t>
  </si>
  <si>
    <t>红卫村主干道加宽工程</t>
  </si>
  <si>
    <t>陈子全</t>
  </si>
  <si>
    <t>黄贵宝湾通组公路</t>
  </si>
  <si>
    <t>黄平应</t>
  </si>
  <si>
    <t>朱家山头山塘除险加固</t>
  </si>
  <si>
    <t>朱优先</t>
  </si>
  <si>
    <t>陈清华</t>
  </si>
  <si>
    <t>下陈湾门口塘堤硬化安装花岗石护栏等</t>
  </si>
  <si>
    <t>陈友明</t>
  </si>
  <si>
    <t>农耕年华生态风情园产业路硬化</t>
  </si>
  <si>
    <t>陈冬梅</t>
  </si>
  <si>
    <t>仕秦村产业扶贫柑桔基地路面硬化工程</t>
  </si>
  <si>
    <t>村监控安装</t>
  </si>
  <si>
    <r>
      <rPr>
        <sz val="20"/>
        <color theme="1"/>
        <rFont val="方正大标宋简体"/>
        <charset val="134"/>
      </rPr>
      <t>大冶市</t>
    </r>
    <r>
      <rPr>
        <u/>
        <sz val="20"/>
        <color theme="1"/>
        <rFont val="方正大标宋简体"/>
        <charset val="134"/>
      </rPr>
      <t xml:space="preserve"> 2019 </t>
    </r>
    <r>
      <rPr>
        <sz val="20"/>
        <color theme="1"/>
        <rFont val="方正大标宋简体"/>
        <charset val="134"/>
      </rPr>
      <t>年度扶贫资产管理台账</t>
    </r>
  </si>
  <si>
    <t>陈贵村</t>
  </si>
  <si>
    <t>产业扶贫路</t>
  </si>
  <si>
    <t>柯松柏</t>
  </si>
  <si>
    <t>方冲湾门口塘建设</t>
  </si>
  <si>
    <t>方月明</t>
  </si>
  <si>
    <t>江添受湾门口塘建设</t>
  </si>
  <si>
    <t>李河村</t>
  </si>
  <si>
    <t>周家湾泵站</t>
  </si>
  <si>
    <t>周军云</t>
  </si>
  <si>
    <t>柯盘底产业路</t>
  </si>
  <si>
    <t>柯生七</t>
  </si>
  <si>
    <t>金庄泵站新建拦水坝</t>
  </si>
  <si>
    <t>柯尊元</t>
  </si>
  <si>
    <t>金庄山塘整险</t>
  </si>
  <si>
    <t>柯贤明</t>
  </si>
  <si>
    <t>稻田养虾
基地扩建设建设</t>
  </si>
  <si>
    <t>长绿扶贫产业路</t>
  </si>
  <si>
    <t>左庆红</t>
  </si>
  <si>
    <t>陈广门口塘</t>
  </si>
  <si>
    <t>殷永富</t>
  </si>
  <si>
    <t>陈台路</t>
  </si>
  <si>
    <t>柯夕武</t>
  </si>
  <si>
    <t>胡杨路</t>
  </si>
  <si>
    <t>陈永志</t>
  </si>
  <si>
    <t>胡螺路</t>
  </si>
  <si>
    <t>张太法</t>
  </si>
  <si>
    <t>陈福胜</t>
  </si>
  <si>
    <t>王新友</t>
  </si>
  <si>
    <t>王全友</t>
  </si>
  <si>
    <t>村道（西螺线）</t>
  </si>
  <si>
    <t>曹连英、江玉英</t>
  </si>
  <si>
    <t>200、250</t>
  </si>
  <si>
    <t>平方、米</t>
  </si>
  <si>
    <t>陈敦铁</t>
  </si>
  <si>
    <t>50、70</t>
  </si>
  <si>
    <t>立方、米</t>
  </si>
  <si>
    <t>翁家山塘坑湾村庄整治</t>
  </si>
  <si>
    <t>翁树林</t>
  </si>
  <si>
    <t>大冶市洋塘生态农业开发公司产业基地建设</t>
  </si>
  <si>
    <t>陈庭阶湾户户通</t>
  </si>
  <si>
    <t>陈清申</t>
  </si>
  <si>
    <t>陈庭阶村组沟渠建设</t>
  </si>
  <si>
    <t>新屋下朱通村公路</t>
  </si>
  <si>
    <t>朱教怀</t>
  </si>
  <si>
    <t>卫成王水库整治</t>
  </si>
  <si>
    <t>陈世云</t>
  </si>
  <si>
    <t>农村公路乡道</t>
  </si>
  <si>
    <t>陈文申</t>
  </si>
  <si>
    <t>沟渠建设</t>
  </si>
  <si>
    <t>陈俊峰</t>
  </si>
  <si>
    <t>张平均</t>
  </si>
  <si>
    <t>黄志湾户户通</t>
  </si>
  <si>
    <t xml:space="preserve"> 余洪村</t>
  </si>
  <si>
    <t>黄斌</t>
  </si>
  <si>
    <t>余咏梅</t>
  </si>
  <si>
    <t>茗山乡华若村果园基地</t>
  </si>
  <si>
    <t>柯亚军</t>
  </si>
  <si>
    <t>茗山乡华若村道路</t>
  </si>
  <si>
    <t>茗山乡华若村程锡应湾户户通</t>
  </si>
  <si>
    <t>程四清</t>
  </si>
  <si>
    <t>茗山村柯左泉通组道路</t>
  </si>
  <si>
    <t>柯青梅</t>
  </si>
  <si>
    <t>彭祖更湾户户通</t>
  </si>
  <si>
    <t>天一湾村组沟渠</t>
  </si>
  <si>
    <t>张泉中</t>
  </si>
  <si>
    <t>卫家晚户户通</t>
  </si>
  <si>
    <t>卫家晚村组沟渠</t>
  </si>
  <si>
    <t>袁大湾村组沟渠建设</t>
  </si>
  <si>
    <t>袁大湾户户通</t>
  </si>
  <si>
    <t>石方护砌</t>
  </si>
  <si>
    <t>木麻树公路建设</t>
  </si>
  <si>
    <t>茗山乡屋段村种养专业合作社基地建设</t>
  </si>
  <si>
    <t>柯隆更湾至子属大畈新建桥梁</t>
  </si>
  <si>
    <t>20.365</t>
  </si>
  <si>
    <t>19</t>
  </si>
  <si>
    <t>张芬芳</t>
  </si>
  <si>
    <t>路肩扩宽硬化</t>
  </si>
  <si>
    <t>下余湾</t>
  </si>
  <si>
    <t>串组路路面扩宽硬化</t>
  </si>
  <si>
    <t>茗山乡学堂村生态水果采摘观赏园</t>
  </si>
  <si>
    <t>吴晓琳</t>
  </si>
  <si>
    <t>柯清宇湾户户通建设</t>
  </si>
  <si>
    <t>柯昌林</t>
  </si>
  <si>
    <t>彭范道湾户户通</t>
  </si>
  <si>
    <t>彭水平</t>
  </si>
  <si>
    <t>陈照龙山塘</t>
  </si>
  <si>
    <t>公路防护栏</t>
  </si>
  <si>
    <t>农机公路</t>
  </si>
  <si>
    <t>柯庆红</t>
  </si>
  <si>
    <t>水井</t>
  </si>
  <si>
    <t>柯正友</t>
  </si>
  <si>
    <t>朱周井
湾门口塘护栏</t>
  </si>
  <si>
    <t>朱周井湾
水井</t>
  </si>
  <si>
    <t>余祠村</t>
  </si>
  <si>
    <t>宋家庄湾门口塘</t>
  </si>
  <si>
    <t>余健</t>
  </si>
  <si>
    <t>金产尹湾公路</t>
  </si>
  <si>
    <t>余元军</t>
  </si>
  <si>
    <t>茗山乡京南村稻虾产业基地建设</t>
  </si>
  <si>
    <t>茗山乡京南村果园种植基地</t>
  </si>
  <si>
    <t>水利设施建设项目</t>
  </si>
  <si>
    <t>小洪余湾村组沟渠</t>
  </si>
  <si>
    <t>京南湾门口塘</t>
  </si>
  <si>
    <t>毛岩湾门口塘</t>
  </si>
  <si>
    <t>柯炳坤</t>
  </si>
  <si>
    <t>大汪明湾湾门口塘</t>
  </si>
  <si>
    <t>一、四组通组公路</t>
  </si>
  <si>
    <t>走马洲村田间道路一事一议工程</t>
  </si>
  <si>
    <t>黄桃基地</t>
  </si>
  <si>
    <t>吴永富</t>
  </si>
  <si>
    <t>石祥湾村组沟渠建设</t>
  </si>
  <si>
    <t>石裕富</t>
  </si>
  <si>
    <t>八流湾水井修复</t>
  </si>
  <si>
    <t>吴志明</t>
  </si>
  <si>
    <t>下徐湾门口塘建设</t>
  </si>
  <si>
    <t>东角山村</t>
  </si>
  <si>
    <t>东角山村道路建设</t>
  </si>
  <si>
    <t>曹茂丁</t>
  </si>
  <si>
    <t>鲁家湾排水堰</t>
  </si>
  <si>
    <t>吴永国</t>
  </si>
  <si>
    <t>三英湾门口井建设</t>
  </si>
  <si>
    <t>石佛岭湾户户通</t>
  </si>
  <si>
    <t>底上屋湾门口塘建设</t>
  </si>
  <si>
    <t>柯大兴湾柑橘种植</t>
  </si>
  <si>
    <t>柯常福</t>
  </si>
  <si>
    <t>柯大兴湾鱼塘改造</t>
  </si>
  <si>
    <t>柯国平</t>
  </si>
  <si>
    <t>石洪泗湾门口塘硬化工程</t>
  </si>
  <si>
    <t>石大国</t>
  </si>
  <si>
    <t>寅宫湾户户通</t>
  </si>
  <si>
    <t>寅宫湾修建塘护栏</t>
  </si>
  <si>
    <t>下先礼湾门口塘建设</t>
  </si>
  <si>
    <t>1.2.3组道路硬化工程</t>
  </si>
  <si>
    <t>村委会至老鹳窠湾道路</t>
  </si>
  <si>
    <t>曹祥根</t>
  </si>
  <si>
    <t>袁家咀湾堰桥</t>
  </si>
  <si>
    <t>徐家坜湾生活饮水工程</t>
  </si>
  <si>
    <t>小箕铺村稻虾基地</t>
  </si>
  <si>
    <t>女儿桥湾户户通</t>
  </si>
  <si>
    <t>漆家湾门口塘护砌建设</t>
  </si>
  <si>
    <t>伍箴秋</t>
  </si>
  <si>
    <t>漆家湾门口塘栏杆建设</t>
  </si>
  <si>
    <t>岩刘湾水井维护</t>
  </si>
  <si>
    <t>刘春志</t>
  </si>
  <si>
    <t>彭宜长户户通建设</t>
  </si>
  <si>
    <t>沈畈吴户户通建设</t>
  </si>
  <si>
    <t>殷卢湾门口塘建设</t>
  </si>
  <si>
    <t>金山咀张湾户户通建设</t>
  </si>
  <si>
    <t>张红春</t>
  </si>
  <si>
    <t>贺黄湾理事会户户通建设</t>
  </si>
  <si>
    <t>黄开宇</t>
  </si>
  <si>
    <t>细屋下邹湾门口塘安装护栏</t>
  </si>
  <si>
    <t>朱铺村“香樟呆”建设</t>
  </si>
  <si>
    <t>朱家铺湾</t>
  </si>
  <si>
    <t>朱家铺湾理事会</t>
  </si>
  <si>
    <t>朱封铜</t>
  </si>
  <si>
    <t>继堂村</t>
  </si>
  <si>
    <t>继堂村宏浩白茶产业路建设</t>
  </si>
  <si>
    <t>张徐湾</t>
  </si>
  <si>
    <t>张徐湾村民</t>
  </si>
  <si>
    <t>张徐湾理事会</t>
  </si>
  <si>
    <t>徐勋志</t>
  </si>
  <si>
    <t>继堂村大棚水果基地建设</t>
  </si>
  <si>
    <t>继堂村鸿继种养专业合作社</t>
  </si>
  <si>
    <t>继堂村及贫困户</t>
  </si>
  <si>
    <t>卫扬谋</t>
  </si>
  <si>
    <t>继堂村新新果园产业路（二段）建设</t>
  </si>
  <si>
    <t>大冶市新新果园种养专业合作社</t>
  </si>
  <si>
    <t>陈桂林</t>
  </si>
  <si>
    <t>北山村登山步道建设工程</t>
  </si>
  <si>
    <t>油茶种植</t>
  </si>
  <si>
    <t>罗家垅湾
理事会</t>
  </si>
  <si>
    <t>罗柏林</t>
  </si>
  <si>
    <t>殷祖镇洪口村百川合作社建设</t>
  </si>
  <si>
    <t>洪口村村民</t>
  </si>
  <si>
    <t>洪口村百川合作社</t>
  </si>
  <si>
    <t>徐胜明</t>
  </si>
  <si>
    <t>周华白茶合作社变压器安装</t>
  </si>
  <si>
    <t>洪口村周华白茶合作社</t>
  </si>
  <si>
    <t>村集体及贫困户</t>
  </si>
  <si>
    <t>徐炫龙</t>
  </si>
  <si>
    <t>黄向公至门口屋公路</t>
  </si>
  <si>
    <t>盛光武</t>
  </si>
  <si>
    <t>登山步道</t>
  </si>
  <si>
    <t>上曾湾门口塘</t>
  </si>
  <si>
    <t>上曾湾</t>
  </si>
  <si>
    <t>上曾湾理事会</t>
  </si>
  <si>
    <t>曾光东</t>
  </si>
  <si>
    <t>泗洪刘门口塘建设</t>
  </si>
  <si>
    <t>泗洪刘湾村民</t>
  </si>
  <si>
    <t>泗洪刘湾理事会</t>
  </si>
  <si>
    <t>刘云德</t>
  </si>
  <si>
    <t>胡六村</t>
  </si>
  <si>
    <t>户户通水泥路.沟渠建设</t>
  </si>
  <si>
    <t>墩上湾村民</t>
  </si>
  <si>
    <t>杨洪雄</t>
  </si>
  <si>
    <t>郭老小港桥至卫祥港大桥路段加宽工程</t>
  </si>
  <si>
    <t>胡六村村民</t>
  </si>
  <si>
    <t>郭庆财</t>
  </si>
  <si>
    <t>殷祖镇胡六村门口塘改建工程</t>
  </si>
  <si>
    <t>郭庆晶</t>
  </si>
  <si>
    <t>殷祖镇胡六村稻虾种养</t>
  </si>
  <si>
    <t>国泽生态养殖专业合作社</t>
  </si>
  <si>
    <t>柯育生</t>
  </si>
  <si>
    <t>殷祖镇胡六村渠沟建设项目</t>
  </si>
  <si>
    <t>村集体及村民</t>
  </si>
  <si>
    <t>灵乡镇风亭村公路
维修工程</t>
  </si>
  <si>
    <t>刘江浩</t>
  </si>
  <si>
    <t>李家湾门口塘建设</t>
  </si>
  <si>
    <t>李相前</t>
  </si>
  <si>
    <t>吴家细屋湾门口塘建设</t>
  </si>
  <si>
    <t>吴甘林</t>
  </si>
  <si>
    <t>余家坝湾门口塘建设</t>
  </si>
  <si>
    <t>郭国安</t>
  </si>
  <si>
    <t>梅咀村天禄园艺产业路</t>
  </si>
  <si>
    <t>黄兴兵</t>
  </si>
  <si>
    <t>黄南石理事会硬化工程</t>
  </si>
  <si>
    <t>黄文义</t>
  </si>
  <si>
    <t>农贸市场升级改造</t>
  </si>
  <si>
    <t>胡孝忠</t>
  </si>
  <si>
    <t>村道</t>
  </si>
  <si>
    <t>祝高忠</t>
  </si>
  <si>
    <t>黄桥生</t>
  </si>
  <si>
    <t>候车厅工程</t>
  </si>
  <si>
    <t>程开鹏</t>
  </si>
  <si>
    <t>防撞护栏</t>
  </si>
  <si>
    <t>黄又安</t>
  </si>
  <si>
    <t>黄碧溪硬化工程</t>
  </si>
  <si>
    <t>黄碧溪村庄整治</t>
  </si>
  <si>
    <t>郭桥湾硬化工程</t>
  </si>
  <si>
    <t>黄向宇</t>
  </si>
  <si>
    <t>郭桥湾村庄整治</t>
  </si>
  <si>
    <t>郭庆忠</t>
  </si>
  <si>
    <t>周依偎新建门口塘</t>
  </si>
  <si>
    <t>周友发</t>
  </si>
  <si>
    <t>柯家畈户户通</t>
  </si>
  <si>
    <t>柯变</t>
  </si>
  <si>
    <t>柯家畈石挡土墙</t>
  </si>
  <si>
    <t>季家塘湾进湾公路</t>
  </si>
  <si>
    <t>柯家湾进湾公路、下畈村湾柳树桥堰维修工程</t>
  </si>
  <si>
    <t>硬化工程</t>
  </si>
  <si>
    <t>黄治田</t>
  </si>
  <si>
    <t>港堤至村委
会道路建设</t>
  </si>
  <si>
    <t>栖儒港胡庚段小农水修复工程</t>
  </si>
  <si>
    <t>彭细华</t>
  </si>
  <si>
    <t>道路护坡</t>
  </si>
  <si>
    <t>黄美俭</t>
  </si>
  <si>
    <t>港边湾户户通</t>
  </si>
  <si>
    <t>刘先得</t>
  </si>
  <si>
    <t>细木排墩塘堤护砌</t>
  </si>
  <si>
    <t>刘建明</t>
  </si>
  <si>
    <t>石青莲</t>
  </si>
  <si>
    <t>牯羊村公路硬化</t>
  </si>
  <si>
    <t>叶应水</t>
  </si>
  <si>
    <t>谢梓湾泊渠护砌</t>
  </si>
  <si>
    <t>栖儒大港护砌</t>
  </si>
  <si>
    <t>欧家湾港东港塘护砌工程</t>
  </si>
  <si>
    <t>欧朝墩</t>
  </si>
  <si>
    <t>焦和新屋后脑周围护砌工程</t>
  </si>
  <si>
    <t>焦和至角田公路硬化工程两边硬化工程</t>
  </si>
  <si>
    <t>焦和下新屋湾户户通硬化工程</t>
  </si>
  <si>
    <t>焦正杰</t>
  </si>
  <si>
    <t>老村委会至项家湾路段加宽</t>
  </si>
  <si>
    <t>黄世家项家湾小广场建设</t>
  </si>
  <si>
    <t>项重龙</t>
  </si>
  <si>
    <t>栖儒大港下堰水毁修复</t>
  </si>
  <si>
    <t>刘英湾拦水坝工程</t>
  </si>
  <si>
    <t>上街步道排水沟护彻</t>
  </si>
  <si>
    <t>上街湾户户通</t>
  </si>
  <si>
    <t>刘子博湾户户通</t>
  </si>
  <si>
    <t>刘合长</t>
  </si>
  <si>
    <t>泉铺湾环湾组硬化工程</t>
  </si>
  <si>
    <t>阴家山引水工程</t>
  </si>
  <si>
    <t>村陈玉龙湾太阳能亮化工程</t>
  </si>
  <si>
    <t>陈细红</t>
  </si>
  <si>
    <t>柯湾村主干道维修</t>
  </si>
  <si>
    <t>柯威</t>
  </si>
  <si>
    <t>春凤生态园产业路</t>
  </si>
  <si>
    <t>石花村</t>
  </si>
  <si>
    <t>周家湾门口塘护砌等设施</t>
  </si>
  <si>
    <t>周森林</t>
  </si>
  <si>
    <t>石花路口至花井湾通组公路建设</t>
  </si>
  <si>
    <t>石代军</t>
  </si>
  <si>
    <t>曹龙塘组级公路加宽工程</t>
  </si>
  <si>
    <t>曹付全</t>
  </si>
  <si>
    <t>水塘</t>
  </si>
  <si>
    <t>王军安</t>
  </si>
  <si>
    <t>叶家庄桥建设工程</t>
  </si>
  <si>
    <t>田天龙</t>
  </si>
  <si>
    <t>宋家晚饮水工程</t>
  </si>
  <si>
    <t>宋光明</t>
  </si>
  <si>
    <t>莲藕基地</t>
  </si>
  <si>
    <t>港坑护砌</t>
  </si>
  <si>
    <t>水毁港堰整修</t>
  </si>
  <si>
    <t>整修港堤路</t>
  </si>
  <si>
    <t>石家湾至吴家林湾公路</t>
  </si>
  <si>
    <t>范石路口至叶家湾道路硬化</t>
  </si>
  <si>
    <t>刘召村庄整治工程</t>
  </si>
  <si>
    <t>刘道武</t>
  </si>
  <si>
    <t>养鸡场</t>
  </si>
  <si>
    <t>谷文村委会</t>
  </si>
  <si>
    <t>项兆义</t>
  </si>
  <si>
    <t>龙角山村公路大修</t>
  </si>
  <si>
    <t>油铺湾桥维修</t>
  </si>
  <si>
    <t>石细生</t>
  </si>
  <si>
    <t>杨光祖湾门口塘护栏安装</t>
  </si>
  <si>
    <t>曹建湾门口塘护栏安装</t>
  </si>
  <si>
    <t>下畈陈湾
公路建设</t>
  </si>
  <si>
    <t>陈正明</t>
  </si>
  <si>
    <t>黄元楠湾道路硬化</t>
  </si>
  <si>
    <t>黄克猛</t>
  </si>
  <si>
    <t>大董村杂果基地</t>
  </si>
  <si>
    <t>上董湾山塘护砌加固工程</t>
  </si>
  <si>
    <t>上董湾</t>
  </si>
  <si>
    <t>董永平</t>
  </si>
  <si>
    <t>查和泗湾潭塘护砌加固工程</t>
  </si>
  <si>
    <t>查和泗湾</t>
  </si>
  <si>
    <t>查正德</t>
  </si>
  <si>
    <t>下新屋湾石头坑</t>
  </si>
  <si>
    <t>上董湾排水沟</t>
  </si>
  <si>
    <t>杂果基地</t>
  </si>
  <si>
    <t>陈宗柳</t>
  </si>
  <si>
    <t>云台大港护砌</t>
  </si>
  <si>
    <t>肖汉平</t>
  </si>
  <si>
    <t>刘仁八镇八角亭村六组港堤硬化</t>
  </si>
  <si>
    <t>刘仁八镇八角亭村三甲湾水沟建设</t>
  </si>
  <si>
    <t>刘仁八镇八角亭村三组至变压房道路建设</t>
  </si>
  <si>
    <t>沟渠整治</t>
  </si>
  <si>
    <t>赵会喜</t>
  </si>
  <si>
    <t>打石洪公路
便道建设工程</t>
  </si>
  <si>
    <t>下泉湾至上泉
公路硬化工程</t>
  </si>
  <si>
    <t>上中泉排洪港
改造工程</t>
  </si>
  <si>
    <t>山岭下门口塘
整修工程</t>
  </si>
  <si>
    <t>邹治利</t>
  </si>
  <si>
    <t>刘仁八镇上纪村上纪湾自来水工程整修</t>
  </si>
  <si>
    <t>上纪村下邓湾港堰整修工程</t>
  </si>
  <si>
    <t>邓其林</t>
  </si>
  <si>
    <t>东面垅村至胡受夫湾公路</t>
  </si>
  <si>
    <t>老祠堂至刘忠湾堤垮工程</t>
  </si>
  <si>
    <t>卢文圣港排洪改造工程</t>
  </si>
  <si>
    <t>磨山村箭楼万湾美丽乡村建设工程</t>
  </si>
  <si>
    <t>磨山村委会</t>
  </si>
  <si>
    <t>株树村环村路至祝家庄湾道路建设工程</t>
  </si>
  <si>
    <t>株树村祝家庄</t>
  </si>
  <si>
    <t>程时宇</t>
  </si>
  <si>
    <t>环村路至株树学校道路加宽路基建设</t>
  </si>
  <si>
    <t>芦嘴村村委会至王匆三门口塘公路建设</t>
  </si>
  <si>
    <t>圣水桥危桥改造工程</t>
  </si>
  <si>
    <t>戴家嘴连接圣水湾道路硬化工程</t>
  </si>
  <si>
    <t>朱全喜、石端送</t>
  </si>
  <si>
    <t>瓦峰山湾门口塘护砌、清淤户户通硬化</t>
  </si>
  <si>
    <t>竹林湾户户通硬化工程</t>
  </si>
  <si>
    <t>余昌林</t>
  </si>
  <si>
    <t>张毓公湾户户通工程</t>
  </si>
  <si>
    <t>张友发</t>
  </si>
  <si>
    <t>尹四房湾山脚下油茶种植项目</t>
  </si>
  <si>
    <t>尹本回</t>
  </si>
  <si>
    <t>金塘村修建基本农田排洪渠道沟工程</t>
  </si>
  <si>
    <t>汪玉莲</t>
  </si>
  <si>
    <t>幼儿园门口路段人行道破损整治工程</t>
  </si>
  <si>
    <t>尹四房湾至油茶基地水泥硬化工程</t>
  </si>
  <si>
    <t>尹本胜</t>
  </si>
  <si>
    <t>苗木基地</t>
  </si>
  <si>
    <t>王能桢</t>
  </si>
  <si>
    <t>下王岔口至牛山村姜石湾村级公路拓宽</t>
  </si>
  <si>
    <t>王贤广</t>
  </si>
  <si>
    <t>保枫路至黄吴湾硬化</t>
  </si>
  <si>
    <t>枫林村1组黄吴湾</t>
  </si>
  <si>
    <t>吴著武</t>
  </si>
  <si>
    <t>周家湾至尹枫路段硬化</t>
  </si>
  <si>
    <t>枫林村1组周家湾</t>
  </si>
  <si>
    <t>王贤祥</t>
  </si>
  <si>
    <t>保枫路至黄家湾路段</t>
  </si>
  <si>
    <t>枫林村1组黄家湾</t>
  </si>
  <si>
    <t>黄龙泉</t>
  </si>
  <si>
    <t>刘陈德至龙安山公路加宽</t>
  </si>
  <si>
    <t>保莲线刘陈德路段加宽</t>
  </si>
  <si>
    <t>王永线至白茶基地新建公路</t>
  </si>
  <si>
    <t>大冶旺博茶业有限公司</t>
  </si>
  <si>
    <t>袁明胜</t>
  </si>
  <si>
    <t>“党建引领”活力村庄工程</t>
  </si>
  <si>
    <t>刘煌庄诗联学校农家书屋改造工程</t>
  </si>
  <si>
    <t>刘陈德湾渠道改造工程</t>
  </si>
  <si>
    <t>杨程赵大垅中心排洪沟护砌</t>
  </si>
  <si>
    <t>视频监控安装</t>
  </si>
  <si>
    <t>东港公路</t>
  </si>
  <si>
    <t>张绪华</t>
  </si>
  <si>
    <t>丁湾村庄整治</t>
  </si>
  <si>
    <t>雷湾村庄整治</t>
  </si>
  <si>
    <t>雷湾线和尹湾线道路硬化</t>
  </si>
  <si>
    <t>沼山村刘通湾部分断头路及沟渠维修工程</t>
  </si>
  <si>
    <t>刘传艳</t>
  </si>
  <si>
    <t>保安镇沼山村简张湾饮水工程</t>
  </si>
  <si>
    <t>党群服务中心改扩建及维修工程</t>
  </si>
  <si>
    <t>黄东昌</t>
  </si>
  <si>
    <t>鱼池泵站</t>
  </si>
  <si>
    <t>村级公路加宽工程</t>
  </si>
  <si>
    <t>朱山湖大堤硬化加宽工程</t>
  </si>
  <si>
    <t>铁贺路口至10、11组主干道加宽硬化及10组进湾内主干道硬化</t>
  </si>
  <si>
    <t>庄咀村</t>
  </si>
  <si>
    <t>村级公路建设工程</t>
  </si>
  <si>
    <t>尹志军</t>
  </si>
  <si>
    <t>笑天螺合作社道路硬化</t>
  </si>
  <si>
    <t>桃树合作社道路硬化</t>
  </si>
  <si>
    <t>卫生室建设工程</t>
  </si>
  <si>
    <t>笑天螺合作社水土保持防护建设工程</t>
  </si>
  <si>
    <t>黄小海岔路口至黄檀咀湾公路加宽硬化</t>
  </si>
  <si>
    <t>黄良善</t>
  </si>
  <si>
    <t>桂花村农副产品加工厂一期建设工程</t>
  </si>
  <si>
    <t>桂花村世外梨园基地</t>
  </si>
  <si>
    <t>黄海村油菜基地建设工程</t>
  </si>
  <si>
    <t>余家湾一桥</t>
  </si>
  <si>
    <t>村级公路建设</t>
  </si>
  <si>
    <t>新楼村立新泵站水渠修缮工程</t>
  </si>
  <si>
    <t>王梦谱门口塘建设</t>
  </si>
  <si>
    <t>王仲才</t>
  </si>
  <si>
    <t>车广线朝阳段大修硬化工程</t>
  </si>
  <si>
    <t>柯冬珍</t>
  </si>
  <si>
    <t>大冶市松宇合作社公路硬化工程</t>
  </si>
  <si>
    <t>柯劲松</t>
  </si>
  <si>
    <t>柯重白湾至徐赞州路肩硬化</t>
  </si>
  <si>
    <t>王细建</t>
  </si>
  <si>
    <t>车广线朝阳段公路加宽硬化工程</t>
  </si>
  <si>
    <t>村委围栏</t>
  </si>
  <si>
    <t>黄朝军</t>
  </si>
  <si>
    <t>上陈湾炸药库至刘碾路硬化</t>
  </si>
  <si>
    <t>方家庄湾池塘水土保持防护</t>
  </si>
  <si>
    <t>赵利明</t>
  </si>
  <si>
    <t>陈调梅湾村
庄亮化、户户通</t>
  </si>
  <si>
    <t>盏、米</t>
  </si>
  <si>
    <t>陈瑞华</t>
  </si>
  <si>
    <t>中直港危桥改造工程</t>
  </si>
  <si>
    <t>中直港危桥改造附属工程</t>
  </si>
  <si>
    <t>黄长源湾户户通</t>
  </si>
  <si>
    <t>陈盖伯湾门口塘</t>
  </si>
  <si>
    <t>陈新中</t>
  </si>
  <si>
    <t>大冶市 2020 年度扶贫资产管理台账</t>
  </si>
  <si>
    <t>刘新鉴湾道路建设</t>
  </si>
  <si>
    <t>程岂凡泵站修善</t>
  </si>
  <si>
    <t>程百鹤</t>
  </si>
  <si>
    <t>陈贵大港堰畈桥段水毁堤坡加固</t>
  </si>
  <si>
    <t>吴本二道路大修</t>
  </si>
  <si>
    <t>吴礼云</t>
  </si>
  <si>
    <t>陈迩霞至污水处理厂道路建设</t>
  </si>
  <si>
    <t>陈松平</t>
  </si>
  <si>
    <t>王能军</t>
  </si>
  <si>
    <t>陈世界</t>
  </si>
  <si>
    <t>陈祖三产业路</t>
  </si>
  <si>
    <t>陈世咸</t>
  </si>
  <si>
    <t>陈家湾公路硬化</t>
  </si>
  <si>
    <t>陈敬书</t>
  </si>
  <si>
    <t>黄若彩湾道路加宽</t>
  </si>
  <si>
    <t>黄开珍</t>
  </si>
  <si>
    <t>新建门口塘</t>
  </si>
  <si>
    <t>程良山</t>
  </si>
  <si>
    <t>张岐山湾石头糖整险加固</t>
  </si>
  <si>
    <t>张金甫</t>
  </si>
  <si>
    <t>中草药扶贫产业基地建设</t>
  </si>
  <si>
    <t>柯尊祥</t>
  </si>
  <si>
    <t>王义顺</t>
  </si>
  <si>
    <t>陈尚平</t>
  </si>
  <si>
    <t>80、150</t>
  </si>
  <si>
    <t>米、平方</t>
  </si>
  <si>
    <t>南山村通组公路加宽</t>
  </si>
  <si>
    <t>江太和到铜山口社区公路</t>
  </si>
  <si>
    <t>江光炳</t>
  </si>
  <si>
    <t>山下吴湾门口塘护砌</t>
  </si>
  <si>
    <t>吴高富</t>
  </si>
  <si>
    <t>张礼洪湾李家塘整治</t>
  </si>
  <si>
    <t>山下吴产业路</t>
  </si>
  <si>
    <t>l.21</t>
  </si>
  <si>
    <t>拗下一陈文钦湾农村公路新建</t>
  </si>
  <si>
    <t>南山恼产业路</t>
  </si>
  <si>
    <t>余洪波</t>
  </si>
  <si>
    <t>虞杰生态产业路</t>
  </si>
  <si>
    <t>虞尧军</t>
  </si>
  <si>
    <t>余洪湾沟渠建设</t>
  </si>
  <si>
    <t>熊家庄门口塘建设</t>
  </si>
  <si>
    <t>陈贵镇刘家畈村太子山至纪家湾路基整修</t>
  </si>
  <si>
    <t>下袁村</t>
  </si>
  <si>
    <t>村级公路（下袁垦区-和众农机服务社）</t>
  </si>
  <si>
    <t>袁炜才</t>
  </si>
  <si>
    <t>刘家咀湾门口塘护栏</t>
  </si>
  <si>
    <t>柯炽生</t>
  </si>
  <si>
    <t>周家湾门口塘</t>
  </si>
  <si>
    <t>程福生</t>
  </si>
  <si>
    <t>桃花村</t>
  </si>
  <si>
    <t>上甘湾门口塘栏杆</t>
  </si>
  <si>
    <t>甘怡柏</t>
  </si>
  <si>
    <t>鄢畈村</t>
  </si>
  <si>
    <t>伍家庄湾门口塘护栏</t>
  </si>
  <si>
    <t>甘细莲</t>
  </si>
  <si>
    <t>钟家庄大塘泵房、水管等水利设施</t>
  </si>
  <si>
    <t>柯尊友</t>
  </si>
  <si>
    <t>农田灌溉引水沟渠</t>
  </si>
  <si>
    <t>柯希光</t>
  </si>
  <si>
    <t>茗山乡华若村绿果种养基地产业路</t>
  </si>
  <si>
    <t>茗山乡华若村绿果种养基地</t>
  </si>
  <si>
    <t>茗山乡华若村新建渔池</t>
  </si>
  <si>
    <t>茗山村许必冲湾通村公路</t>
  </si>
  <si>
    <t>茗山村许孔曼湾至许必明湾港</t>
  </si>
  <si>
    <t>茗山村螺海沟水库至登山步道道路</t>
  </si>
  <si>
    <t>山下毛湾沟渠</t>
  </si>
  <si>
    <t>黄湾村5组户户通</t>
  </si>
  <si>
    <t>黄袓安</t>
  </si>
  <si>
    <t>卫家晚沟渠</t>
  </si>
  <si>
    <t>袁大村村委会旁干渠堤坝</t>
  </si>
  <si>
    <t>南干渠袁大段堤坝挡土墙</t>
  </si>
  <si>
    <r>
      <rPr>
        <sz val="9"/>
        <rFont val="宋体"/>
        <charset val="134"/>
      </rPr>
      <t>茗山乡屋段村-基础建设-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屋段村7组至8组通组公路</t>
    </r>
  </si>
  <si>
    <r>
      <rPr>
        <sz val="9"/>
        <rFont val="宋体"/>
        <charset val="134"/>
      </rPr>
      <t>茗山乡屋段村-产业发展-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屋段村水果基地</t>
    </r>
  </si>
  <si>
    <r>
      <rPr>
        <sz val="9"/>
        <rFont val="宋体"/>
        <charset val="134"/>
      </rPr>
      <t>茗山乡屋段村-基础建设-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屋段村9组纪家庄屋湾硬化路</t>
    </r>
  </si>
  <si>
    <t>串组公路</t>
  </si>
  <si>
    <t>柯子盛湾</t>
  </si>
  <si>
    <t>下余村果园</t>
  </si>
  <si>
    <t>学堂村产业基地养鸡场</t>
  </si>
  <si>
    <t>茗山乡学堂村主干道</t>
  </si>
  <si>
    <t>开天地水库闸门</t>
  </si>
  <si>
    <t>黄太炎</t>
  </si>
  <si>
    <t>过路山涵洞</t>
  </si>
  <si>
    <t>20.1972</t>
  </si>
  <si>
    <t>0</t>
  </si>
  <si>
    <t>黄开兵</t>
  </si>
  <si>
    <t>下洋湖涵洞</t>
  </si>
  <si>
    <t>19.528</t>
  </si>
  <si>
    <t>柯仰堂涵洞</t>
  </si>
  <si>
    <t>19.310</t>
  </si>
  <si>
    <t>柯青松</t>
  </si>
  <si>
    <t>洋湖铺涵洞</t>
  </si>
  <si>
    <t>19.850</t>
  </si>
  <si>
    <t>洋湖村主干道</t>
  </si>
  <si>
    <t>下洋湖通组公路</t>
  </si>
  <si>
    <t>九龙村主干道</t>
  </si>
  <si>
    <t>黄开雨</t>
  </si>
  <si>
    <t>铺尔墩公路</t>
  </si>
  <si>
    <t>黄云根</t>
  </si>
  <si>
    <t>余祠村公路</t>
  </si>
  <si>
    <t>茗山乡京南村稻虾产业基地道路</t>
  </si>
  <si>
    <t>茗山乡京南村樱桃产业基地</t>
  </si>
  <si>
    <t>张谦村张谦铺湾路</t>
  </si>
  <si>
    <t>吴清林</t>
  </si>
  <si>
    <t>下庄吴湾沟渠</t>
  </si>
  <si>
    <t>下堰湾组级公路</t>
  </si>
  <si>
    <t>汪正东</t>
  </si>
  <si>
    <t>1组门口塘</t>
  </si>
  <si>
    <t>黄太松</t>
  </si>
  <si>
    <t>东风村</t>
  </si>
  <si>
    <t>北练山湾湖堤路面加宽工程</t>
  </si>
  <si>
    <t>曹建祥</t>
  </si>
  <si>
    <t>一组沟渠改建</t>
  </si>
  <si>
    <t>二道防线公路硬化</t>
  </si>
  <si>
    <t>村公路扩宽</t>
  </si>
  <si>
    <t>走马洲村富民桥至十五家道路建设工程</t>
  </si>
  <si>
    <t>走马洲至富民道路扩宽工程（排涝站线）</t>
  </si>
  <si>
    <t>赵显晚至凤头湾路硬化</t>
  </si>
  <si>
    <t>赵兴华</t>
  </si>
  <si>
    <t>胡洪山下庄文化礼堂两边组路硬化</t>
  </si>
  <si>
    <t>130*35</t>
  </si>
  <si>
    <t>八流村下徐湾后背港护砌</t>
  </si>
  <si>
    <t>10*2.5</t>
  </si>
  <si>
    <t>八流村石庭硅湾堰坝加高和引水渠护砌</t>
  </si>
  <si>
    <t>八流村八流湾门口畈堰坝加引水渠</t>
  </si>
  <si>
    <t>八流村赵显湾八房门口广场排污沟</t>
  </si>
  <si>
    <t>赵显湾水井修复与户户通</t>
  </si>
  <si>
    <t>老屋湾至新屋湾公路硬化</t>
  </si>
  <si>
    <t>梁霞</t>
  </si>
  <si>
    <t>方至畈村</t>
  </si>
  <si>
    <t>大箕铺镇方至畈村村庄整治建设项目</t>
  </si>
  <si>
    <t>梁连英</t>
  </si>
  <si>
    <t>1组-牛皮港路硬化</t>
  </si>
  <si>
    <t>石翠兰</t>
  </si>
  <si>
    <t>2-4组排水沟建设</t>
  </si>
  <si>
    <t>万家湾产业旅游公路</t>
  </si>
  <si>
    <t>万维浩</t>
  </si>
  <si>
    <t>315岔口一后贩湾</t>
  </si>
  <si>
    <t>侯安海</t>
  </si>
  <si>
    <t>新建村卫生室</t>
  </si>
  <si>
    <t>106国道一大箕山公路</t>
  </si>
  <si>
    <t>侯林平</t>
  </si>
  <si>
    <t>马易先湾门口塘硬化工程</t>
  </si>
  <si>
    <t>马先良</t>
  </si>
  <si>
    <t>村主道路维修硬化工程</t>
  </si>
  <si>
    <t>石洪泗湾道路硬化工程</t>
  </si>
  <si>
    <t>马家大屋湾门口塘建设及户户通建设</t>
  </si>
  <si>
    <t>工程</t>
  </si>
  <si>
    <t>马辉贵</t>
  </si>
  <si>
    <t>1.2.3组铁路边道路硬化工程</t>
  </si>
  <si>
    <t>石教法</t>
  </si>
  <si>
    <t>下曹村</t>
  </si>
  <si>
    <t>下曹新村硬化公路</t>
  </si>
  <si>
    <t>曹晓辉</t>
  </si>
  <si>
    <t>大箕铺镇下曹村公路硬化工程</t>
  </si>
  <si>
    <t>曹中烈</t>
  </si>
  <si>
    <t>姜亿万湾灌溉渠</t>
  </si>
  <si>
    <t>姜云清</t>
  </si>
  <si>
    <t>大冶明贵油茶种植专业合作社</t>
  </si>
  <si>
    <t>大箕铺镇龙角山区十八拐景区项目建设</t>
  </si>
  <si>
    <t>小箕铺村茭白基地</t>
  </si>
  <si>
    <t>祝铺村</t>
  </si>
  <si>
    <t>祝志刚</t>
  </si>
  <si>
    <t>下水湾道路硬化</t>
  </si>
  <si>
    <t>高才华</t>
  </si>
  <si>
    <t>漆家湾门口塘建设</t>
  </si>
  <si>
    <t>堰口村</t>
  </si>
  <si>
    <t>扶贫基地活动板房</t>
  </si>
  <si>
    <t>张传清</t>
  </si>
  <si>
    <t>泵房</t>
  </si>
  <si>
    <t>中药材苗</t>
  </si>
  <si>
    <t>扶贫基地产业路</t>
  </si>
  <si>
    <t>金牛镇小泉村水果、蔬菜种植项目</t>
  </si>
  <si>
    <t>金牛镇小泉村北山陈湾门口港护砌</t>
  </si>
  <si>
    <t>金牛镇小泉村会之口水塘扩建项目</t>
  </si>
  <si>
    <t>胡铁村</t>
  </si>
  <si>
    <t>塘角李湾通组公路硬化</t>
  </si>
  <si>
    <t>李盛旺</t>
  </si>
  <si>
    <t>张子奚公路硬化及
排水沟工程</t>
  </si>
  <si>
    <t>奚文盛</t>
  </si>
  <si>
    <t>桅杆下徐湾道路硬化</t>
  </si>
  <si>
    <t>徐长航</t>
  </si>
  <si>
    <t>七一水库节制闸</t>
  </si>
  <si>
    <t>大屋熊湾新建水塘工程</t>
  </si>
  <si>
    <t>熊传江</t>
  </si>
  <si>
    <t>沈畈吴、李锦文、
殷卢湾水塘建设</t>
  </si>
  <si>
    <t>贺桥村美丽乡村建设</t>
  </si>
  <si>
    <t>张建明</t>
  </si>
  <si>
    <t>贺桥畈水利灌溉工程</t>
  </si>
  <si>
    <t>石头嘴胡湾门口塘护栏安装</t>
  </si>
  <si>
    <t>胡先煜</t>
  </si>
  <si>
    <t>大金省道边上邹路段硬化</t>
  </si>
  <si>
    <t>周云喜</t>
  </si>
  <si>
    <t>艾草基地</t>
  </si>
  <si>
    <t>乡园种养殖专业合作社</t>
  </si>
  <si>
    <t>蔬菜基地</t>
  </si>
  <si>
    <t>胡胜村扶贫产业果园、蔬菜基地</t>
  </si>
  <si>
    <t>传凌种养殖专业合作社</t>
  </si>
  <si>
    <t>胡胜村农副产品深加工基地维修改造工程</t>
  </si>
  <si>
    <t>胡胜村新屋范湾产业路硬化工程</t>
  </si>
  <si>
    <t>朱铺村委</t>
  </si>
  <si>
    <t>朱铺村旺家山环田道路整治</t>
  </si>
  <si>
    <t>朱铺村门口公路</t>
  </si>
  <si>
    <t>余清湾港堤护砌</t>
  </si>
  <si>
    <t>余斌</t>
  </si>
  <si>
    <t>张徐湾门口塘整修</t>
  </si>
  <si>
    <t>继堂村鸿继产业设施建设</t>
  </si>
  <si>
    <t>鸿继种养专业合作社</t>
  </si>
  <si>
    <t>继堂村新新果园产业设施建设</t>
  </si>
  <si>
    <t>新新果园种养专业合作社</t>
  </si>
  <si>
    <t>继堂村三、四组门口塘整治及沟渠建设</t>
  </si>
  <si>
    <t>继堂村卫继堂湾</t>
  </si>
  <si>
    <t>卫才汉</t>
  </si>
  <si>
    <t>排水沟建设</t>
  </si>
  <si>
    <t>石继栋</t>
  </si>
  <si>
    <t>挡土墙建设</t>
  </si>
  <si>
    <t>徐天章湾村民</t>
  </si>
  <si>
    <t>徐天章理事会</t>
  </si>
  <si>
    <t>徐新大</t>
  </si>
  <si>
    <t>北山村水果产业基地建设项目</t>
  </si>
  <si>
    <t>大冶市北山振帮种植专业合作社</t>
  </si>
  <si>
    <t>村集体、贫困户、村民</t>
  </si>
  <si>
    <t>卫扬强</t>
  </si>
  <si>
    <t>北山村水果产业基地喷灌建设项目</t>
  </si>
  <si>
    <t>北山村安全饮水改造工程</t>
  </si>
  <si>
    <t>北山村二、五、六、七组村民</t>
  </si>
  <si>
    <t>徐天章理事会卫家湖理事会刘家垴理事会张明山理事会</t>
  </si>
  <si>
    <t>徐新大　卫衍加　刘志坚　张志刚</t>
  </si>
  <si>
    <t>北山村对面畈山塘整治项目</t>
  </si>
  <si>
    <t>十担山湾村民、北山振帮种植专业合作社</t>
  </si>
  <si>
    <t>十担山村民、合作社、贫困户</t>
  </si>
  <si>
    <t>卫志成</t>
  </si>
  <si>
    <t>水果基地产业</t>
  </si>
  <si>
    <t>殷祖镇花市碧峰专业种植合作社</t>
  </si>
  <si>
    <t>贫困户及村集体</t>
  </si>
  <si>
    <t>章安水沟</t>
  </si>
  <si>
    <t>户户通建设</t>
  </si>
  <si>
    <t>罗文俊下
门理事会</t>
  </si>
  <si>
    <t>罗德福</t>
  </si>
  <si>
    <t>七冲村</t>
  </si>
  <si>
    <t>张先华</t>
  </si>
  <si>
    <t>张文波</t>
  </si>
  <si>
    <t>洪口村总干渠九组段大桥</t>
  </si>
  <si>
    <t>洪口湾大港大桥</t>
  </si>
  <si>
    <t>殷祖镇周华白茶种植专业合作社喷灌建设</t>
  </si>
  <si>
    <t>佳缘合作社产业基地</t>
  </si>
  <si>
    <t>佳缘合作社</t>
  </si>
  <si>
    <t>周玉虎</t>
  </si>
  <si>
    <t>黄向公危桥（改造）</t>
  </si>
  <si>
    <t>正茂油茶加工厂</t>
  </si>
  <si>
    <t>王升用正茂合作社</t>
  </si>
  <si>
    <t>白茶产业路</t>
  </si>
  <si>
    <t>映山红、振阳白茶</t>
  </si>
  <si>
    <t>王升用湾门口塘</t>
  </si>
  <si>
    <t>王升用湾</t>
  </si>
  <si>
    <t>王升用湾村民</t>
  </si>
  <si>
    <t>王升用</t>
  </si>
  <si>
    <t>五庄村</t>
  </si>
  <si>
    <t>殷祖镇五庄供水工程</t>
  </si>
  <si>
    <t>五庄村民</t>
  </si>
  <si>
    <t>黄永友</t>
  </si>
  <si>
    <t>殷祖镇五庄村饮水项目</t>
  </si>
  <si>
    <t>山塘大坝整治</t>
  </si>
  <si>
    <t>明霞白茶产业路</t>
  </si>
  <si>
    <t>明霞白茶合作社</t>
  </si>
  <si>
    <t>骆名雄</t>
  </si>
  <si>
    <t>刘正裕至马岭山产业路</t>
  </si>
  <si>
    <t>张阁仕至马岭山产业路</t>
  </si>
  <si>
    <t>殷祖镇胡六村郭家桥路段扩宽</t>
  </si>
  <si>
    <t>张河村5组至12组路硬化550米</t>
  </si>
  <si>
    <t>罗桥村</t>
  </si>
  <si>
    <t>三角山公路</t>
  </si>
  <si>
    <t>余惠明</t>
  </si>
  <si>
    <t>贺铺村</t>
  </si>
  <si>
    <t>灵乡镇贺铺村曹杨公路
维修工程</t>
  </si>
  <si>
    <t>贺方洁</t>
  </si>
  <si>
    <t>谈桥村</t>
  </si>
  <si>
    <t>公路修建</t>
  </si>
  <si>
    <t>付福加</t>
  </si>
  <si>
    <t>余铭合作社产业路建设</t>
  </si>
  <si>
    <t>吴家大屋门口塘建设</t>
  </si>
  <si>
    <t>吴永团</t>
  </si>
  <si>
    <t>樊家湾门口塘建设</t>
  </si>
  <si>
    <t>樊才旺</t>
  </si>
  <si>
    <t>沈家湾门口塘建设</t>
  </si>
  <si>
    <t>沈国平</t>
  </si>
  <si>
    <t>李家湾户户通建设</t>
  </si>
  <si>
    <t>袁良田</t>
  </si>
  <si>
    <t>孙家湾至三山湖公司路面硬化工程</t>
  </si>
  <si>
    <t>李梅</t>
  </si>
  <si>
    <t>马家大屋禾场至湾活动中心路面硬化工程</t>
  </si>
  <si>
    <t>卢珍珠</t>
  </si>
  <si>
    <t>239省道至石鼓楼线公路硬化工程</t>
  </si>
  <si>
    <t>何仁政</t>
  </si>
  <si>
    <t>还地桥镇南石村官塘湾门口塘建设工程</t>
  </si>
  <si>
    <t>黄晓东</t>
  </si>
  <si>
    <t>中街户户通</t>
  </si>
  <si>
    <t>环境整治工程</t>
  </si>
  <si>
    <t>肖绪峰</t>
  </si>
  <si>
    <t>人居环境整治</t>
  </si>
  <si>
    <t>卫生室改造</t>
  </si>
  <si>
    <t>鄢家庄道路硬化</t>
  </si>
  <si>
    <t>黄启明</t>
  </si>
  <si>
    <t>鄢家庄门口塘安装栏杆</t>
  </si>
  <si>
    <t>周依偎村庄整治</t>
  </si>
  <si>
    <t>柯家畈硬化工程</t>
  </si>
  <si>
    <t>绿水青山种养殖专业合作社二期公路建设工程</t>
  </si>
  <si>
    <t>文山湾</t>
  </si>
  <si>
    <t>黄家祠堂至文山湾公路维修工程</t>
  </si>
  <si>
    <t>细占湾进湾公路</t>
  </si>
  <si>
    <t>黄贵珍桥涵工程</t>
  </si>
  <si>
    <t>猕猴桃基地</t>
  </si>
  <si>
    <t>排污水沟</t>
  </si>
  <si>
    <t>饮水工程</t>
  </si>
  <si>
    <t>道路防护栏</t>
  </si>
  <si>
    <t>上港堰重建工程</t>
  </si>
  <si>
    <t>二桥港堤护砌建设工程</t>
  </si>
  <si>
    <t>石从召</t>
  </si>
  <si>
    <t>收粮咀道路硬化</t>
  </si>
  <si>
    <t>细木排墩新建路面硬化</t>
  </si>
  <si>
    <t>堤坝修复</t>
  </si>
  <si>
    <t>李长庚</t>
  </si>
  <si>
    <t>公路加宽</t>
  </si>
  <si>
    <t>欧阳美鹤</t>
  </si>
  <si>
    <t>路肩护砌</t>
  </si>
  <si>
    <t>佘家畈村</t>
  </si>
  <si>
    <t>民复桥港护砌</t>
  </si>
  <si>
    <t>冯贤荣</t>
  </si>
  <si>
    <t>新建公路（佘家畈湾至田家山湾）</t>
  </si>
  <si>
    <t>卢家湾门口塘护砌等设施</t>
  </si>
  <si>
    <t>卢加兵</t>
  </si>
  <si>
    <t>石家湾门口塘护砌等设施</t>
  </si>
  <si>
    <t>石义健</t>
  </si>
  <si>
    <t>黄元楠湾一事一议</t>
  </si>
  <si>
    <t>张家湾水塘</t>
  </si>
  <si>
    <t>叶加义</t>
  </si>
  <si>
    <t>胡圭湾水果基地沟渠护砌</t>
  </si>
  <si>
    <t>焦和老屋湾喻家泉引水渠建设工程</t>
  </si>
  <si>
    <t>焦和新屋湾西边引水渠建设工程</t>
  </si>
  <si>
    <t>余福七湾水渠维修工程</t>
  </si>
  <si>
    <t>余元亮</t>
  </si>
  <si>
    <t>欧家湾港西公路路基平整工程</t>
  </si>
  <si>
    <t>欧建华</t>
  </si>
  <si>
    <t>村四组桥至下刘石桥路面硬化</t>
  </si>
  <si>
    <t>李茂林</t>
  </si>
  <si>
    <t>骆家湾至下罗湾道路硬化</t>
  </si>
  <si>
    <t>村蘑菇种植基地改建</t>
  </si>
  <si>
    <t>三道闩水库管理房维修</t>
  </si>
  <si>
    <t>卢学进</t>
  </si>
  <si>
    <t>黄桃基地生态园公路硬化</t>
  </si>
  <si>
    <t>郑咏梅</t>
  </si>
  <si>
    <t>胡家湾至宏景养殖园公路硬化</t>
  </si>
  <si>
    <t>汤家湾水库至王仙洞公路硬化</t>
  </si>
  <si>
    <t>柯国良</t>
  </si>
  <si>
    <t>柯哲仁湾至细周湾公路硬化</t>
  </si>
  <si>
    <t>道路加宽工程</t>
  </si>
  <si>
    <t>陈伟</t>
  </si>
  <si>
    <t>对面山门口塘改建</t>
  </si>
  <si>
    <t>陈世玉</t>
  </si>
  <si>
    <t>陈建华</t>
  </si>
  <si>
    <t>花井湾泄洪道砌片石加固</t>
  </si>
  <si>
    <t>冯思媛</t>
  </si>
  <si>
    <t>兴桂庄水库扩建工程</t>
  </si>
  <si>
    <t>兴桂庄水库堤加宽</t>
  </si>
  <si>
    <t>村水塘</t>
  </si>
  <si>
    <t>王军</t>
  </si>
  <si>
    <t>谢芳湾饮水工程</t>
  </si>
  <si>
    <t>田德美</t>
  </si>
  <si>
    <t>何福湾饮水工程</t>
  </si>
  <si>
    <t>中药材种植基地</t>
  </si>
  <si>
    <t>精养鱼池</t>
  </si>
  <si>
    <t>黄桃基地产业路硬化</t>
  </si>
  <si>
    <t>水毁路抗及港堰护砌</t>
  </si>
  <si>
    <t>范铺村大众林原桔园
及吴家林湾路</t>
  </si>
  <si>
    <t>村渠水毁修复</t>
  </si>
  <si>
    <t>范晓华</t>
  </si>
  <si>
    <t>沃柑基地</t>
  </si>
  <si>
    <t>许家湾路桥维修</t>
  </si>
  <si>
    <t>民复路至卫生院加宽工程</t>
  </si>
  <si>
    <t>赵保村水毁基础设施修复工程</t>
  </si>
  <si>
    <t>拾乡情生态园公路</t>
  </si>
  <si>
    <t>皇双桥湾水毁修复工程</t>
  </si>
  <si>
    <t>柯庆云</t>
  </si>
  <si>
    <t>杂柑基地公路</t>
  </si>
  <si>
    <t>金家山湾公路硬化</t>
  </si>
  <si>
    <t>胡安珍</t>
  </si>
  <si>
    <t>老村委会至平杨路口路面加宽</t>
  </si>
  <si>
    <t>胡定文</t>
  </si>
  <si>
    <t>查和泗湾至山塘公路硬化</t>
  </si>
  <si>
    <t>杂柑基地新建抗旱水塘</t>
  </si>
  <si>
    <t>现代农业采摘基地</t>
  </si>
  <si>
    <t>万明湾道路建设硬化</t>
  </si>
  <si>
    <t>平房米</t>
  </si>
  <si>
    <t>陈如海村5组门口塘修复，公路硬化</t>
  </si>
  <si>
    <t>乐祥和</t>
  </si>
  <si>
    <t>陈如海村7组8组文化活动中心门口建设工程道路硬化</t>
  </si>
  <si>
    <t>下纪铺湾门口塘护砌和安装护栏工程</t>
  </si>
  <si>
    <t>下纪铺湾</t>
  </si>
  <si>
    <t>下纪铺湾理事会</t>
  </si>
  <si>
    <t>纪昌远</t>
  </si>
  <si>
    <t>下纪村泵站建设工程</t>
  </si>
  <si>
    <t>老屋湾、南刘湾</t>
  </si>
  <si>
    <t>老屋湾理事会、南刘湾理事会</t>
  </si>
  <si>
    <t>纪辉、刘诗东</t>
  </si>
  <si>
    <t>下纪村老屋湾、南刘湾桥梁两边护砌工程</t>
  </si>
  <si>
    <t>大段村</t>
  </si>
  <si>
    <t>刘仁八镇大段村大段湾桥头道路硬化及排水管安装、石头坑护砌建设工程</t>
  </si>
  <si>
    <t>段久文</t>
  </si>
  <si>
    <t>刘克锦</t>
  </si>
  <si>
    <t>岩山村</t>
  </si>
  <si>
    <t>成家山道路</t>
  </si>
  <si>
    <t>成家湾</t>
  </si>
  <si>
    <t>成北平</t>
  </si>
  <si>
    <t>艾叶基地（试种植）</t>
  </si>
  <si>
    <t>郑昌华</t>
  </si>
  <si>
    <t>东山村</t>
  </si>
  <si>
    <t>余胜湾三组文化活动中心</t>
  </si>
  <si>
    <t>所</t>
  </si>
  <si>
    <t>余胜湾</t>
  </si>
  <si>
    <t>余策群</t>
  </si>
  <si>
    <t>八角亭村2020年扶贫项目基础设施道路硬化工程</t>
  </si>
  <si>
    <t>港堤护砌</t>
  </si>
  <si>
    <t>饶金刚</t>
  </si>
  <si>
    <t>刘庄水毁沟渠</t>
  </si>
  <si>
    <t>腰村村大港港
堤护砌工程</t>
  </si>
  <si>
    <t>栀苎麻基地工程</t>
  </si>
  <si>
    <t>上纪村上邓湾、大屋罗湾、熊贵亭湾港堰护砌及整修</t>
  </si>
  <si>
    <t>邓其树 罗桂财 熊斌</t>
  </si>
  <si>
    <t>抗旱机井</t>
  </si>
  <si>
    <t>卢均受泵站</t>
  </si>
  <si>
    <t>卢均受湾</t>
  </si>
  <si>
    <t>株树村祝家庄门口塘新建工程</t>
  </si>
  <si>
    <t>环村路紫荆祠至石卜依段道路加宽硬化建设工程</t>
  </si>
  <si>
    <t>下门陈道路连接黄海村道路扩宽</t>
  </si>
  <si>
    <t>上街畈新建沟渠</t>
  </si>
  <si>
    <t>尹本祥 吴水胜</t>
  </si>
  <si>
    <t>圣水桥连接圣水湾道路扩宽</t>
  </si>
  <si>
    <t>尹四房湾水库维修项目</t>
  </si>
  <si>
    <t>童家垅湾门口塘建设栏杆工程</t>
  </si>
  <si>
    <t>向家咀泵站维修项目</t>
  </si>
  <si>
    <t>金塘村保长路污水管道修复工程</t>
  </si>
  <si>
    <t>刘陈德泵站更新改造</t>
  </si>
  <si>
    <t>村围院栏安工程</t>
  </si>
  <si>
    <t>永光村四组环组公路及户户通工程</t>
  </si>
  <si>
    <t>周光忠</t>
  </si>
  <si>
    <t>游湾道路硬化</t>
  </si>
  <si>
    <t>天造园艺道路硬化</t>
  </si>
  <si>
    <t>保安镇沼山村湘莲基地道路建设工程</t>
  </si>
  <si>
    <t>沼山村简张湾至张伏四湾刘家桥公路建设</t>
  </si>
  <si>
    <t>沼山村旅游景区南天门旧址修复项目</t>
  </si>
  <si>
    <t>保安镇沼山村熊文湾村庄整治工程项目</t>
  </si>
  <si>
    <t>祝玲</t>
  </si>
  <si>
    <t>盘茶村</t>
  </si>
  <si>
    <t>中心港人行桥建设</t>
  </si>
  <si>
    <t>明安池</t>
  </si>
  <si>
    <t>莲花村泵站维修工程</t>
  </si>
  <si>
    <t>陈家中门垴至朱山湖大堤培土工程</t>
  </si>
  <si>
    <t>大垅陈垴泵站新建工程</t>
  </si>
  <si>
    <t>西山村1.2.3组
原主干道至西山湾水库堤段道路硬化工程</t>
  </si>
  <si>
    <t>村庄环境整治</t>
  </si>
  <si>
    <t>桃树村苗木道路硬化工程</t>
  </si>
  <si>
    <t>张友胜</t>
  </si>
  <si>
    <t>桃树村榨刺垴湾灌溉渠工程</t>
  </si>
  <si>
    <t>桃树村九号山庄水库下山塘美化建设工程</t>
  </si>
  <si>
    <t>熊怡文</t>
  </si>
  <si>
    <t>刘国光</t>
  </si>
  <si>
    <t>横山下湾道路修补</t>
  </si>
  <si>
    <t>新屋至小赛海鱼场公路</t>
  </si>
  <si>
    <t>产业路建设工程</t>
  </si>
  <si>
    <t>桂花村农副产品加工厂二期新建工程</t>
  </si>
  <si>
    <t>桂花村果冻橙扶贫基地建设工程</t>
  </si>
  <si>
    <t>桂花村柯万周湾组路硬化工程</t>
  </si>
  <si>
    <t>团山脑泵站更换机组</t>
  </si>
  <si>
    <t>梁家湾公路加宽工程</t>
  </si>
  <si>
    <t>油菜基地建设</t>
  </si>
  <si>
    <t>山下郑湾户户通</t>
  </si>
  <si>
    <t>山下郑</t>
  </si>
  <si>
    <t>石冬梅</t>
  </si>
  <si>
    <t>大洪村</t>
  </si>
  <si>
    <t>王永公路扩宽</t>
  </si>
  <si>
    <t>余清香</t>
  </si>
  <si>
    <t>陈家湾村庄整治</t>
  </si>
  <si>
    <t>陈伯仁</t>
  </si>
  <si>
    <t>余华泗老年互助照料中心建设</t>
  </si>
  <si>
    <t>余兆庭</t>
  </si>
  <si>
    <t>白合村</t>
  </si>
  <si>
    <t>金梅线路口-黄桃果园</t>
  </si>
  <si>
    <t>朱满珍</t>
  </si>
  <si>
    <t>香炉山道路大中修</t>
  </si>
  <si>
    <t>戴家庄湾、黄金宣新屋门口塘</t>
  </si>
  <si>
    <t>陈胜利、黄国富</t>
  </si>
  <si>
    <t>下马垱水库防汛抢险工程</t>
  </si>
  <si>
    <t>陈志成</t>
  </si>
  <si>
    <t>侄儿湾水库水毁公路建设</t>
  </si>
  <si>
    <t>黄焱盛</t>
  </si>
  <si>
    <t>株树下主干道大中修</t>
  </si>
  <si>
    <t>陈细友</t>
  </si>
  <si>
    <t>罗同仁主干道大装修</t>
  </si>
  <si>
    <t>罗洪启</t>
  </si>
  <si>
    <t>柯重山大众山公路改造硬化工程</t>
  </si>
  <si>
    <t>柯祺发</t>
  </si>
  <si>
    <t>柯重白湾西区公路硬化工程</t>
  </si>
  <si>
    <t>红卫村各湾自来水改造工程</t>
  </si>
  <si>
    <t>防洪沟</t>
  </si>
  <si>
    <t>陈林生</t>
  </si>
  <si>
    <t>王家山水库灌溉渠道工程</t>
  </si>
  <si>
    <t>黄太生</t>
  </si>
  <si>
    <t>刘煌立湾主干道维修</t>
  </si>
  <si>
    <t>刘金柱</t>
  </si>
  <si>
    <t>下黄湾公路</t>
  </si>
  <si>
    <t>唐家庄水沟</t>
  </si>
  <si>
    <t>肖绪平</t>
  </si>
  <si>
    <t>唐家庄水塘</t>
  </si>
  <si>
    <t>胡元湾户户通</t>
  </si>
  <si>
    <t>胡灯华</t>
  </si>
  <si>
    <t>刘碾湾至歇马亭路</t>
  </si>
  <si>
    <t>柯治林</t>
  </si>
  <si>
    <t>梅山村</t>
  </si>
  <si>
    <t>公路护砌、修建排水沟及门口塘护砌</t>
  </si>
  <si>
    <t>柯新华</t>
  </si>
  <si>
    <t>刘家畈湾刘家塘</t>
  </si>
  <si>
    <t>刘会民</t>
  </si>
  <si>
    <t>发展大道路口至还地桥东庄</t>
  </si>
  <si>
    <t>黄德其湾公路建设工程</t>
  </si>
  <si>
    <t>石金莲</t>
  </si>
  <si>
    <t>土桥赵至王子七公路改造</t>
  </si>
  <si>
    <t>黄细兰</t>
  </si>
  <si>
    <t>仕秦湾户户通工程</t>
  </si>
  <si>
    <t>仕秦村喷灌工程</t>
  </si>
  <si>
    <t>张远号</t>
  </si>
  <si>
    <t>金山店镇彭家咀至陈贵镇柯盘底湾水毁工程</t>
  </si>
  <si>
    <t>金山店镇彭家咀至陈贵镇柯盘底湾水毁挡土墙工程</t>
  </si>
  <si>
    <t>仕秦村老学校外墙改造及室内装修工程</t>
  </si>
  <si>
    <t>仕秦村小学教学楼屋顶维修工程</t>
  </si>
  <si>
    <t>村宿舍楼广场硬化及新建停车棚工程</t>
  </si>
  <si>
    <t>仕秦村桥头挡土墙工程</t>
  </si>
  <si>
    <t>村级公路</t>
  </si>
  <si>
    <t>黄开旺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</si>
</sst>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177" formatCode="0.00_ "/>
    <numFmt numFmtId="178" formatCode="0_ "/>
    <numFmt numFmtId="179" formatCode="0.0_ "/>
    <numFmt numFmtId="180" formatCode="###0;###0"/>
    <numFmt numFmtId="181" formatCode="0.000_);[Red]\(0.000\)"/>
    <numFmt numFmtId="182" formatCode="0.00_);[Red]\(0.00\)"/>
    <numFmt numFmtId="183" formatCode="0_);[Red]\(0\)"/>
    <numFmt numFmtId="184" formatCode="0.000_ "/>
    <numFmt numFmtId="185" formatCode="0.0000_);[Red]\(0.0000\)"/>
  </numFmts>
  <fonts count="6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4B4F50"/>
      <name val="宋体"/>
      <charset val="134"/>
    </font>
    <font>
      <sz val="9"/>
      <color rgb="FF000000"/>
      <name val="宋体"/>
      <charset val="134"/>
      <scheme val="minor"/>
    </font>
    <font>
      <sz val="9"/>
      <color rgb="FF606466"/>
      <name val="宋体"/>
      <charset val="134"/>
    </font>
    <font>
      <sz val="9"/>
      <color rgb="FF1F1F1F"/>
      <name val="宋体"/>
      <charset val="134"/>
    </font>
    <font>
      <sz val="9"/>
      <color rgb="FF000000"/>
      <name val="SimSun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theme="1"/>
      <name val="仿宋_GB2312"/>
      <charset val="134"/>
    </font>
    <font>
      <sz val="9"/>
      <color theme="1"/>
      <name val="Arial"/>
      <charset val="134"/>
    </font>
    <font>
      <sz val="9"/>
      <color rgb="FF000000"/>
      <name val="微软雅黑"/>
      <charset val="134"/>
    </font>
    <font>
      <sz val="9"/>
      <color rgb="FF343838"/>
      <name val="宋体"/>
      <charset val="134"/>
    </font>
    <font>
      <sz val="9"/>
      <name val="宋体"/>
      <charset val="0"/>
    </font>
    <font>
      <sz val="12"/>
      <color theme="1"/>
      <name val="宋体"/>
      <charset val="134"/>
    </font>
    <font>
      <sz val="26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u/>
      <sz val="20"/>
      <color theme="1"/>
      <name val="方正大标宋简体"/>
      <charset val="134"/>
    </font>
    <font>
      <sz val="9"/>
      <color rgb="FF6B6B6B"/>
      <name val="宋体"/>
      <charset val="134"/>
    </font>
    <font>
      <sz val="9"/>
      <color rgb="FF444648"/>
      <name val="宋体"/>
      <charset val="134"/>
    </font>
    <font>
      <sz val="9"/>
      <color rgb="FF1A2628"/>
      <name val="宋体"/>
      <charset val="134"/>
    </font>
    <font>
      <sz val="9"/>
      <color theme="1"/>
      <name val="Calibri"/>
      <charset val="134"/>
    </font>
    <font>
      <sz val="9"/>
      <name val="Courier New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44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4" borderId="6" applyNumberFormat="0" applyAlignment="0" applyProtection="0">
      <alignment vertical="center"/>
    </xf>
    <xf numFmtId="0" fontId="46" fillId="14" borderId="10" applyNumberFormat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1" fillId="0" borderId="0"/>
    <xf numFmtId="0" fontId="32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58" applyFont="1" applyBorder="1" applyAlignment="1">
      <alignment horizontal="center" vertical="center"/>
    </xf>
    <xf numFmtId="0" fontId="4" fillId="0" borderId="1" xfId="5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1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 wrapText="1"/>
    </xf>
    <xf numFmtId="177" fontId="4" fillId="0" borderId="1" xfId="55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1" xfId="55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19" fillId="2" borderId="1" xfId="53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84" fontId="9" fillId="0" borderId="1" xfId="0" applyNumberFormat="1" applyFont="1" applyBorder="1" applyAlignment="1">
      <alignment horizontal="center" vertical="center" wrapText="1"/>
    </xf>
    <xf numFmtId="184" fontId="8" fillId="0" borderId="1" xfId="55" applyNumberFormat="1" applyFont="1" applyFill="1" applyBorder="1" applyAlignment="1">
      <alignment horizontal="center" vertical="center" wrapText="1"/>
    </xf>
    <xf numFmtId="184" fontId="9" fillId="0" borderId="1" xfId="55" applyNumberFormat="1" applyFont="1" applyFill="1" applyBorder="1" applyAlignment="1">
      <alignment horizontal="center" vertical="center" wrapText="1"/>
    </xf>
    <xf numFmtId="184" fontId="8" fillId="0" borderId="1" xfId="0" applyNumberFormat="1" applyFont="1" applyFill="1" applyBorder="1" applyAlignment="1">
      <alignment horizontal="center" vertical="center" wrapText="1"/>
    </xf>
    <xf numFmtId="183" fontId="4" fillId="0" borderId="1" xfId="55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184" fontId="4" fillId="0" borderId="1" xfId="55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7" fontId="9" fillId="0" borderId="1" xfId="60" applyNumberFormat="1" applyFont="1" applyFill="1" applyBorder="1" applyAlignment="1">
      <alignment horizontal="center" vertical="center" wrapText="1"/>
    </xf>
    <xf numFmtId="181" fontId="9" fillId="0" borderId="1" xfId="60" applyNumberFormat="1" applyFont="1" applyFill="1" applyBorder="1" applyAlignment="1">
      <alignment horizontal="center" vertical="center" wrapText="1"/>
    </xf>
    <xf numFmtId="184" fontId="9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5" fontId="6" fillId="3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19" applyNumberFormat="1" applyFont="1" applyFill="1" applyBorder="1" applyAlignment="1">
      <alignment horizontal="center" vertical="center" wrapText="1"/>
    </xf>
    <xf numFmtId="183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83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83" fontId="19" fillId="2" borderId="1" xfId="45" applyNumberFormat="1" applyFont="1" applyFill="1" applyBorder="1" applyAlignment="1">
      <alignment horizontal="center" vertical="center" wrapText="1"/>
    </xf>
    <xf numFmtId="183" fontId="19" fillId="0" borderId="1" xfId="45" applyNumberFormat="1" applyFont="1" applyFill="1" applyBorder="1" applyAlignment="1">
      <alignment horizontal="center" vertical="center" wrapText="1"/>
    </xf>
    <xf numFmtId="0" fontId="19" fillId="0" borderId="1" xfId="45" applyNumberFormat="1" applyFont="1" applyFill="1" applyBorder="1" applyAlignment="1">
      <alignment horizontal="center" vertical="center" wrapText="1"/>
    </xf>
    <xf numFmtId="0" fontId="9" fillId="0" borderId="1" xfId="45" applyNumberFormat="1" applyFont="1" applyFill="1" applyBorder="1" applyAlignment="1">
      <alignment horizontal="center" vertical="center" wrapText="1"/>
    </xf>
    <xf numFmtId="0" fontId="9" fillId="0" borderId="1" xfId="57" applyNumberFormat="1" applyFont="1" applyFill="1" applyBorder="1" applyAlignment="1">
      <alignment horizontal="center" vertical="center" wrapText="1"/>
    </xf>
    <xf numFmtId="183" fontId="7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183" fontId="6" fillId="3" borderId="1" xfId="0" applyNumberFormat="1" applyFont="1" applyFill="1" applyBorder="1" applyAlignment="1">
      <alignment horizontal="center" vertical="center" wrapText="1"/>
    </xf>
    <xf numFmtId="43" fontId="7" fillId="0" borderId="1" xfId="9" applyFont="1" applyFill="1" applyBorder="1" applyAlignment="1">
      <alignment horizontal="center" vertical="center" wrapText="1"/>
    </xf>
    <xf numFmtId="183" fontId="13" fillId="0" borderId="1" xfId="0" applyNumberFormat="1" applyFont="1" applyFill="1" applyBorder="1" applyAlignment="1">
      <alignment horizontal="center" vertical="center" wrapText="1"/>
    </xf>
    <xf numFmtId="49" fontId="7" fillId="0" borderId="1" xfId="9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2 10" xfId="53"/>
    <cellStyle name="60% - 强调文字颜色 6" xfId="54" builtinId="52"/>
    <cellStyle name="常规 2 4" xfId="55"/>
    <cellStyle name="常规 11" xfId="56"/>
    <cellStyle name="常规 2" xfId="57"/>
    <cellStyle name="常规 5" xfId="58"/>
    <cellStyle name="常规 3 4 2" xfId="59"/>
    <cellStyle name="常规 4" xfId="60"/>
    <cellStyle name="常规 11 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18"/>
  <sheetViews>
    <sheetView zoomScale="79" zoomScaleNormal="79" topLeftCell="A2" workbookViewId="0">
      <selection activeCell="S21" sqref="S21"/>
    </sheetView>
  </sheetViews>
  <sheetFormatPr defaultColWidth="9" defaultRowHeight="13.5"/>
  <cols>
    <col min="1" max="1" width="10.125" customWidth="1"/>
    <col min="2" max="2" width="12.0166666666667" customWidth="1"/>
    <col min="3" max="3" width="12.9666666666667" customWidth="1"/>
    <col min="4" max="5" width="9" hidden="1" customWidth="1"/>
    <col min="6" max="6" width="9.96666666666667" customWidth="1"/>
    <col min="7" max="8" width="9" hidden="1" customWidth="1"/>
    <col min="9" max="9" width="10.2833333333333" customWidth="1"/>
    <col min="10" max="11" width="9" hidden="1" customWidth="1"/>
    <col min="12" max="12" width="11.55" customWidth="1"/>
    <col min="13" max="13" width="13.45" customWidth="1"/>
    <col min="14" max="14" width="9.5" hidden="1" customWidth="1"/>
    <col min="15" max="15" width="8.54166666666667" hidden="1" customWidth="1"/>
    <col min="16" max="16" width="11.7083333333333" customWidth="1"/>
    <col min="17" max="17" width="9.175" hidden="1" customWidth="1"/>
    <col min="18" max="18" width="8.7" hidden="1" customWidth="1"/>
    <col min="19" max="19" width="10.9166666666667" customWidth="1"/>
    <col min="20" max="21" width="13.75" hidden="1" customWidth="1"/>
    <col min="22" max="22" width="12.65" customWidth="1"/>
    <col min="23" max="23" width="12.6583333333333" customWidth="1"/>
    <col min="24" max="25" width="12" hidden="1" customWidth="1"/>
    <col min="26" max="26" width="12"/>
    <col min="27" max="28" width="12" hidden="1" customWidth="1"/>
    <col min="29" max="29" width="12"/>
    <col min="30" max="31" width="9" hidden="1" customWidth="1"/>
    <col min="32" max="32" width="12"/>
    <col min="33" max="33" width="12.1833333333333" customWidth="1"/>
    <col min="34" max="35" width="12" hidden="1" customWidth="1"/>
    <col min="36" max="36" width="12"/>
    <col min="37" max="38" width="12" hidden="1" customWidth="1"/>
    <col min="39" max="39" width="12"/>
    <col min="40" max="41" width="9" hidden="1" customWidth="1"/>
    <col min="42" max="42" width="12"/>
    <col min="43" max="43" width="12.025" customWidth="1"/>
    <col min="44" max="45" width="12" hidden="1" customWidth="1"/>
    <col min="46" max="46" width="12"/>
    <col min="47" max="48" width="12" hidden="1" customWidth="1"/>
    <col min="49" max="49" width="12"/>
    <col min="50" max="51" width="9" hidden="1" customWidth="1"/>
    <col min="52" max="52" width="12"/>
  </cols>
  <sheetData>
    <row r="1" ht="53" customHeight="1" spans="1:5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</row>
    <row r="2" ht="22" customHeight="1" spans="1:52">
      <c r="A2" s="170" t="s">
        <v>1</v>
      </c>
      <c r="B2" s="170" t="s">
        <v>2</v>
      </c>
      <c r="C2" s="170" t="s">
        <v>3</v>
      </c>
      <c r="D2" s="170"/>
      <c r="E2" s="170"/>
      <c r="F2" s="170"/>
      <c r="G2" s="170"/>
      <c r="H2" s="170"/>
      <c r="I2" s="170"/>
      <c r="J2" s="170"/>
      <c r="K2" s="170"/>
      <c r="L2" s="170"/>
      <c r="M2" s="170" t="s">
        <v>4</v>
      </c>
      <c r="N2" s="170"/>
      <c r="O2" s="170"/>
      <c r="P2" s="170"/>
      <c r="Q2" s="170"/>
      <c r="R2" s="170"/>
      <c r="S2" s="170"/>
      <c r="T2" s="170"/>
      <c r="U2" s="170"/>
      <c r="V2" s="170"/>
      <c r="W2" s="170" t="s">
        <v>5</v>
      </c>
      <c r="X2" s="170"/>
      <c r="Y2" s="170"/>
      <c r="Z2" s="170"/>
      <c r="AA2" s="170"/>
      <c r="AB2" s="170"/>
      <c r="AC2" s="170"/>
      <c r="AD2" s="170"/>
      <c r="AE2" s="170"/>
      <c r="AF2" s="170"/>
      <c r="AG2" s="170" t="s">
        <v>6</v>
      </c>
      <c r="AH2" s="170"/>
      <c r="AI2" s="170"/>
      <c r="AJ2" s="170"/>
      <c r="AK2" s="170"/>
      <c r="AL2" s="170"/>
      <c r="AM2" s="170"/>
      <c r="AN2" s="170"/>
      <c r="AO2" s="170"/>
      <c r="AP2" s="170"/>
      <c r="AQ2" s="170" t="s">
        <v>7</v>
      </c>
      <c r="AR2" s="170"/>
      <c r="AS2" s="170"/>
      <c r="AT2" s="170"/>
      <c r="AU2" s="170"/>
      <c r="AV2" s="170"/>
      <c r="AW2" s="170"/>
      <c r="AX2" s="170"/>
      <c r="AY2" s="170"/>
      <c r="AZ2" s="170"/>
    </row>
    <row r="3" ht="46" customHeight="1" spans="1:52">
      <c r="A3" s="170"/>
      <c r="B3" s="170"/>
      <c r="C3" s="170" t="s">
        <v>8</v>
      </c>
      <c r="D3" s="170" t="s">
        <v>9</v>
      </c>
      <c r="E3" s="170"/>
      <c r="F3" s="170"/>
      <c r="G3" s="170" t="s">
        <v>10</v>
      </c>
      <c r="H3" s="170"/>
      <c r="I3" s="170"/>
      <c r="J3" s="170" t="s">
        <v>11</v>
      </c>
      <c r="K3" s="170"/>
      <c r="L3" s="170"/>
      <c r="M3" s="170" t="s">
        <v>12</v>
      </c>
      <c r="N3" s="170" t="s">
        <v>13</v>
      </c>
      <c r="O3" s="170"/>
      <c r="P3" s="170"/>
      <c r="Q3" s="170" t="s">
        <v>10</v>
      </c>
      <c r="R3" s="170"/>
      <c r="S3" s="170"/>
      <c r="T3" s="170" t="s">
        <v>14</v>
      </c>
      <c r="U3" s="170"/>
      <c r="V3" s="170"/>
      <c r="W3" s="170" t="s">
        <v>15</v>
      </c>
      <c r="X3" s="170" t="s">
        <v>13</v>
      </c>
      <c r="Y3" s="170"/>
      <c r="Z3" s="170"/>
      <c r="AA3" s="170" t="s">
        <v>10</v>
      </c>
      <c r="AB3" s="170"/>
      <c r="AC3" s="170"/>
      <c r="AD3" s="170" t="s">
        <v>14</v>
      </c>
      <c r="AE3" s="170"/>
      <c r="AF3" s="170"/>
      <c r="AG3" s="170" t="s">
        <v>16</v>
      </c>
      <c r="AH3" s="170" t="s">
        <v>13</v>
      </c>
      <c r="AI3" s="170"/>
      <c r="AJ3" s="170"/>
      <c r="AK3" s="170" t="s">
        <v>10</v>
      </c>
      <c r="AL3" s="170"/>
      <c r="AM3" s="170"/>
      <c r="AN3" s="170" t="s">
        <v>14</v>
      </c>
      <c r="AO3" s="170"/>
      <c r="AP3" s="170"/>
      <c r="AQ3" s="170" t="s">
        <v>17</v>
      </c>
      <c r="AR3" s="170" t="s">
        <v>13</v>
      </c>
      <c r="AS3" s="170"/>
      <c r="AT3" s="170"/>
      <c r="AU3" s="170" t="s">
        <v>10</v>
      </c>
      <c r="AV3" s="170"/>
      <c r="AW3" s="170"/>
      <c r="AX3" s="170" t="s">
        <v>14</v>
      </c>
      <c r="AY3" s="170"/>
      <c r="AZ3" s="170"/>
    </row>
    <row r="4" ht="73" customHeight="1" spans="1:52">
      <c r="A4" s="170"/>
      <c r="B4" s="170"/>
      <c r="C4" s="170"/>
      <c r="D4" s="170" t="s">
        <v>18</v>
      </c>
      <c r="E4" s="170" t="s">
        <v>19</v>
      </c>
      <c r="F4" s="170" t="s">
        <v>20</v>
      </c>
      <c r="G4" s="170" t="s">
        <v>18</v>
      </c>
      <c r="H4" s="170" t="s">
        <v>19</v>
      </c>
      <c r="I4" s="170" t="s">
        <v>20</v>
      </c>
      <c r="J4" s="170" t="s">
        <v>18</v>
      </c>
      <c r="K4" s="170" t="s">
        <v>19</v>
      </c>
      <c r="L4" s="170" t="s">
        <v>20</v>
      </c>
      <c r="M4" s="170"/>
      <c r="N4" s="170" t="s">
        <v>18</v>
      </c>
      <c r="O4" s="170" t="s">
        <v>19</v>
      </c>
      <c r="P4" s="170" t="s">
        <v>20</v>
      </c>
      <c r="Q4" s="170" t="s">
        <v>18</v>
      </c>
      <c r="R4" s="170" t="s">
        <v>19</v>
      </c>
      <c r="S4" s="170" t="s">
        <v>20</v>
      </c>
      <c r="T4" s="170" t="s">
        <v>18</v>
      </c>
      <c r="U4" s="170" t="s">
        <v>19</v>
      </c>
      <c r="V4" s="170" t="s">
        <v>20</v>
      </c>
      <c r="W4" s="170"/>
      <c r="X4" s="170" t="s">
        <v>18</v>
      </c>
      <c r="Y4" s="170" t="s">
        <v>19</v>
      </c>
      <c r="Z4" s="170" t="s">
        <v>20</v>
      </c>
      <c r="AA4" s="170" t="s">
        <v>18</v>
      </c>
      <c r="AB4" s="170" t="s">
        <v>19</v>
      </c>
      <c r="AC4" s="170" t="s">
        <v>20</v>
      </c>
      <c r="AD4" s="170" t="s">
        <v>18</v>
      </c>
      <c r="AE4" s="170" t="s">
        <v>19</v>
      </c>
      <c r="AF4" s="170" t="s">
        <v>20</v>
      </c>
      <c r="AG4" s="170"/>
      <c r="AH4" s="170" t="s">
        <v>18</v>
      </c>
      <c r="AI4" s="170" t="s">
        <v>19</v>
      </c>
      <c r="AJ4" s="170" t="s">
        <v>20</v>
      </c>
      <c r="AK4" s="170" t="s">
        <v>18</v>
      </c>
      <c r="AL4" s="170" t="s">
        <v>19</v>
      </c>
      <c r="AM4" s="170" t="s">
        <v>20</v>
      </c>
      <c r="AN4" s="170" t="s">
        <v>18</v>
      </c>
      <c r="AO4" s="170" t="s">
        <v>19</v>
      </c>
      <c r="AP4" s="170" t="s">
        <v>20</v>
      </c>
      <c r="AQ4" s="170"/>
      <c r="AR4" s="170" t="s">
        <v>18</v>
      </c>
      <c r="AS4" s="170" t="s">
        <v>19</v>
      </c>
      <c r="AT4" s="170" t="s">
        <v>20</v>
      </c>
      <c r="AU4" s="170" t="s">
        <v>18</v>
      </c>
      <c r="AV4" s="170" t="s">
        <v>19</v>
      </c>
      <c r="AW4" s="170" t="s">
        <v>20</v>
      </c>
      <c r="AX4" s="170" t="s">
        <v>18</v>
      </c>
      <c r="AY4" s="170" t="s">
        <v>19</v>
      </c>
      <c r="AZ4" s="170" t="s">
        <v>20</v>
      </c>
    </row>
    <row r="5" s="167" customFormat="1" ht="40" customHeight="1" spans="1:52">
      <c r="A5" s="171" t="s">
        <v>21</v>
      </c>
      <c r="B5" s="172">
        <f>SUM(B6:B18)</f>
        <v>33707.6012</v>
      </c>
      <c r="C5" s="172">
        <f t="shared" ref="C5:AH5" si="0">SUM(C6:C18)</f>
        <v>4542.7982</v>
      </c>
      <c r="D5" s="172">
        <f t="shared" si="0"/>
        <v>0</v>
      </c>
      <c r="E5" s="172">
        <f t="shared" si="0"/>
        <v>0</v>
      </c>
      <c r="F5" s="172">
        <f t="shared" si="0"/>
        <v>3025.1282</v>
      </c>
      <c r="G5" s="172">
        <f t="shared" si="0"/>
        <v>0</v>
      </c>
      <c r="H5" s="172">
        <f t="shared" si="0"/>
        <v>0</v>
      </c>
      <c r="I5" s="172">
        <f t="shared" si="0"/>
        <v>1255.17</v>
      </c>
      <c r="J5" s="172">
        <f t="shared" si="0"/>
        <v>0</v>
      </c>
      <c r="K5" s="172">
        <f t="shared" si="0"/>
        <v>0</v>
      </c>
      <c r="L5" s="172">
        <f t="shared" si="0"/>
        <v>262.5</v>
      </c>
      <c r="M5" s="172">
        <f t="shared" si="0"/>
        <v>8304.1276</v>
      </c>
      <c r="N5" s="172">
        <f t="shared" si="0"/>
        <v>0</v>
      </c>
      <c r="O5" s="172">
        <f t="shared" si="0"/>
        <v>0</v>
      </c>
      <c r="P5" s="172">
        <f t="shared" si="0"/>
        <v>6169.4884</v>
      </c>
      <c r="Q5" s="172">
        <f t="shared" si="0"/>
        <v>0</v>
      </c>
      <c r="R5" s="172">
        <f t="shared" si="0"/>
        <v>0</v>
      </c>
      <c r="S5" s="172">
        <f t="shared" si="0"/>
        <v>1927.65</v>
      </c>
      <c r="T5" s="172">
        <f t="shared" si="0"/>
        <v>0</v>
      </c>
      <c r="U5" s="172">
        <f t="shared" si="0"/>
        <v>0</v>
      </c>
      <c r="V5" s="172">
        <f t="shared" si="0"/>
        <v>206.9892</v>
      </c>
      <c r="W5" s="172">
        <f t="shared" si="0"/>
        <v>6101.0376</v>
      </c>
      <c r="X5" s="172">
        <f t="shared" si="0"/>
        <v>0</v>
      </c>
      <c r="Y5" s="172">
        <f t="shared" si="0"/>
        <v>0</v>
      </c>
      <c r="Z5" s="172">
        <f t="shared" si="0"/>
        <v>5657.0946</v>
      </c>
      <c r="AA5" s="172">
        <f t="shared" si="0"/>
        <v>0</v>
      </c>
      <c r="AB5" s="172">
        <f t="shared" si="0"/>
        <v>0</v>
      </c>
      <c r="AC5" s="172">
        <f t="shared" si="0"/>
        <v>360.91</v>
      </c>
      <c r="AD5" s="172">
        <f t="shared" si="0"/>
        <v>0</v>
      </c>
      <c r="AE5" s="172">
        <f t="shared" si="0"/>
        <v>0</v>
      </c>
      <c r="AF5" s="172">
        <f t="shared" si="0"/>
        <v>83.033</v>
      </c>
      <c r="AG5" s="172">
        <f t="shared" si="0"/>
        <v>6292.526</v>
      </c>
      <c r="AH5" s="172">
        <f t="shared" si="0"/>
        <v>0</v>
      </c>
      <c r="AI5" s="172">
        <f t="shared" ref="AI5:AZ5" si="1">SUM(AI6:AI18)</f>
        <v>0</v>
      </c>
      <c r="AJ5" s="172">
        <f t="shared" si="1"/>
        <v>5139.8789</v>
      </c>
      <c r="AK5" s="172">
        <f t="shared" si="1"/>
        <v>0</v>
      </c>
      <c r="AL5" s="172">
        <f t="shared" si="1"/>
        <v>0</v>
      </c>
      <c r="AM5" s="172">
        <f t="shared" si="1"/>
        <v>908.3471</v>
      </c>
      <c r="AN5" s="172">
        <f t="shared" si="1"/>
        <v>0</v>
      </c>
      <c r="AO5" s="172">
        <f t="shared" si="1"/>
        <v>0</v>
      </c>
      <c r="AP5" s="172">
        <f t="shared" si="1"/>
        <v>244.3</v>
      </c>
      <c r="AQ5" s="172">
        <f t="shared" si="1"/>
        <v>8467.1118</v>
      </c>
      <c r="AR5" s="172">
        <f t="shared" si="1"/>
        <v>0</v>
      </c>
      <c r="AS5" s="172">
        <f t="shared" si="1"/>
        <v>0</v>
      </c>
      <c r="AT5" s="172">
        <f t="shared" si="1"/>
        <v>7022.8187</v>
      </c>
      <c r="AU5" s="172">
        <f t="shared" si="1"/>
        <v>0</v>
      </c>
      <c r="AV5" s="172">
        <f t="shared" si="1"/>
        <v>0</v>
      </c>
      <c r="AW5" s="172">
        <f t="shared" si="1"/>
        <v>1406.8931</v>
      </c>
      <c r="AX5" s="172">
        <f t="shared" si="1"/>
        <v>0</v>
      </c>
      <c r="AY5" s="172">
        <f t="shared" si="1"/>
        <v>0</v>
      </c>
      <c r="AZ5" s="172">
        <f t="shared" si="1"/>
        <v>37.4</v>
      </c>
    </row>
    <row r="6" s="167" customFormat="1" ht="40" customHeight="1" spans="1:52">
      <c r="A6" s="171" t="s">
        <v>22</v>
      </c>
      <c r="B6" s="173">
        <f>C6+M6+W6+AG6+AQ6</f>
        <v>79.05</v>
      </c>
      <c r="C6" s="174">
        <f>F6+I6+L6</f>
        <v>0</v>
      </c>
      <c r="D6" s="175"/>
      <c r="E6" s="175"/>
      <c r="F6" s="175">
        <v>0</v>
      </c>
      <c r="G6" s="175"/>
      <c r="H6" s="175"/>
      <c r="I6" s="175">
        <v>0</v>
      </c>
      <c r="J6" s="175"/>
      <c r="K6" s="175"/>
      <c r="L6" s="175">
        <v>0</v>
      </c>
      <c r="M6" s="174">
        <f t="shared" ref="M6:M18" si="2">P6+S6+V6</f>
        <v>0</v>
      </c>
      <c r="N6" s="175"/>
      <c r="O6" s="175"/>
      <c r="P6" s="175">
        <v>0</v>
      </c>
      <c r="Q6" s="175"/>
      <c r="R6" s="175"/>
      <c r="S6" s="175">
        <v>0</v>
      </c>
      <c r="T6" s="175"/>
      <c r="U6" s="175"/>
      <c r="V6" s="175">
        <v>0</v>
      </c>
      <c r="W6" s="174">
        <f t="shared" ref="W6:W18" si="3">Z6+AC6+AF6</f>
        <v>30.8</v>
      </c>
      <c r="X6" s="175"/>
      <c r="Y6" s="175"/>
      <c r="Z6" s="175">
        <v>30.8</v>
      </c>
      <c r="AA6" s="175"/>
      <c r="AB6" s="175"/>
      <c r="AC6" s="175">
        <v>0</v>
      </c>
      <c r="AD6" s="175"/>
      <c r="AE6" s="175"/>
      <c r="AF6" s="175">
        <v>0</v>
      </c>
      <c r="AG6" s="174">
        <f t="shared" ref="AG6:AG18" si="4">AJ6+AM6+AP6</f>
        <v>0</v>
      </c>
      <c r="AH6" s="175"/>
      <c r="AI6" s="175"/>
      <c r="AJ6" s="175">
        <v>0</v>
      </c>
      <c r="AK6" s="175"/>
      <c r="AL6" s="175"/>
      <c r="AM6" s="175">
        <v>0</v>
      </c>
      <c r="AN6" s="175"/>
      <c r="AO6" s="175"/>
      <c r="AP6" s="175">
        <v>0</v>
      </c>
      <c r="AQ6" s="174">
        <f t="shared" ref="AQ6:AQ18" si="5">AT6+AW6+AZ6</f>
        <v>48.25</v>
      </c>
      <c r="AR6" s="175"/>
      <c r="AS6" s="175"/>
      <c r="AT6" s="175">
        <v>48.25</v>
      </c>
      <c r="AU6" s="175"/>
      <c r="AV6" s="175"/>
      <c r="AW6" s="175">
        <v>0</v>
      </c>
      <c r="AX6" s="175"/>
      <c r="AY6" s="175"/>
      <c r="AZ6" s="175">
        <v>0</v>
      </c>
    </row>
    <row r="7" s="167" customFormat="1" ht="40" customHeight="1" spans="1:52">
      <c r="A7" s="171" t="s">
        <v>23</v>
      </c>
      <c r="B7" s="173">
        <f t="shared" ref="B7:B18" si="6">C7+M7+W7+AG7+AQ7</f>
        <v>1211.3702</v>
      </c>
      <c r="C7" s="174">
        <f t="shared" ref="C7:C18" si="7">F7+I7+L7</f>
        <v>42.4442</v>
      </c>
      <c r="D7" s="175"/>
      <c r="E7" s="175"/>
      <c r="F7" s="175">
        <v>42.4442</v>
      </c>
      <c r="G7" s="175"/>
      <c r="H7" s="175"/>
      <c r="I7" s="175">
        <v>0</v>
      </c>
      <c r="J7" s="175"/>
      <c r="K7" s="175"/>
      <c r="L7" s="175">
        <v>0</v>
      </c>
      <c r="M7" s="174">
        <f t="shared" si="2"/>
        <v>190.5733</v>
      </c>
      <c r="N7" s="175"/>
      <c r="O7" s="175"/>
      <c r="P7" s="175">
        <v>190.5733</v>
      </c>
      <c r="Q7" s="175"/>
      <c r="R7" s="175"/>
      <c r="S7" s="175">
        <v>0</v>
      </c>
      <c r="T7" s="175"/>
      <c r="U7" s="175"/>
      <c r="V7" s="175">
        <v>0</v>
      </c>
      <c r="W7" s="174">
        <f t="shared" si="3"/>
        <v>213.916</v>
      </c>
      <c r="X7" s="175"/>
      <c r="Y7" s="175"/>
      <c r="Z7" s="175">
        <v>213.916</v>
      </c>
      <c r="AA7" s="175"/>
      <c r="AB7" s="175"/>
      <c r="AC7" s="175">
        <v>0</v>
      </c>
      <c r="AD7" s="175"/>
      <c r="AE7" s="175"/>
      <c r="AF7" s="175">
        <v>0</v>
      </c>
      <c r="AG7" s="174">
        <f t="shared" si="4"/>
        <v>362.6643</v>
      </c>
      <c r="AH7" s="175"/>
      <c r="AI7" s="175"/>
      <c r="AJ7" s="175">
        <v>362.6643</v>
      </c>
      <c r="AK7" s="175"/>
      <c r="AL7" s="175"/>
      <c r="AM7" s="175">
        <v>0</v>
      </c>
      <c r="AN7" s="175"/>
      <c r="AO7" s="175"/>
      <c r="AP7" s="175">
        <v>0</v>
      </c>
      <c r="AQ7" s="174">
        <f t="shared" si="5"/>
        <v>401.7724</v>
      </c>
      <c r="AR7" s="175"/>
      <c r="AS7" s="175"/>
      <c r="AT7" s="175">
        <v>389.7724</v>
      </c>
      <c r="AU7" s="175"/>
      <c r="AV7" s="175"/>
      <c r="AW7" s="175">
        <v>0</v>
      </c>
      <c r="AX7" s="175"/>
      <c r="AY7" s="175"/>
      <c r="AZ7" s="175">
        <v>12</v>
      </c>
    </row>
    <row r="8" s="167" customFormat="1" ht="40" customHeight="1" spans="1:52">
      <c r="A8" s="171" t="s">
        <v>24</v>
      </c>
      <c r="B8" s="173">
        <f t="shared" si="6"/>
        <v>5177.0217</v>
      </c>
      <c r="C8" s="174">
        <f t="shared" si="7"/>
        <v>794.096</v>
      </c>
      <c r="D8" s="175"/>
      <c r="E8" s="175"/>
      <c r="F8" s="175">
        <v>689.016</v>
      </c>
      <c r="G8" s="175"/>
      <c r="H8" s="175"/>
      <c r="I8" s="175">
        <v>72.18</v>
      </c>
      <c r="J8" s="175"/>
      <c r="K8" s="175"/>
      <c r="L8" s="175">
        <v>32.9</v>
      </c>
      <c r="M8" s="174">
        <f t="shared" si="2"/>
        <v>1278.9685</v>
      </c>
      <c r="N8" s="175"/>
      <c r="O8" s="175"/>
      <c r="P8" s="175">
        <v>1134.2885</v>
      </c>
      <c r="Q8" s="175"/>
      <c r="R8" s="175"/>
      <c r="S8" s="175">
        <v>93</v>
      </c>
      <c r="T8" s="175"/>
      <c r="U8" s="175"/>
      <c r="V8" s="175">
        <v>51.68</v>
      </c>
      <c r="W8" s="174">
        <f t="shared" si="3"/>
        <v>850.7318</v>
      </c>
      <c r="X8" s="175"/>
      <c r="Y8" s="175"/>
      <c r="Z8" s="175">
        <v>759.5018</v>
      </c>
      <c r="AA8" s="175"/>
      <c r="AB8" s="175"/>
      <c r="AC8" s="175">
        <v>20</v>
      </c>
      <c r="AD8" s="175"/>
      <c r="AE8" s="175"/>
      <c r="AF8" s="175">
        <v>71.23</v>
      </c>
      <c r="AG8" s="174">
        <f t="shared" si="4"/>
        <v>1298.9161</v>
      </c>
      <c r="AH8" s="175"/>
      <c r="AI8" s="175"/>
      <c r="AJ8" s="175">
        <v>1142.2861</v>
      </c>
      <c r="AK8" s="175"/>
      <c r="AL8" s="175"/>
      <c r="AM8" s="175">
        <v>99.83</v>
      </c>
      <c r="AN8" s="175"/>
      <c r="AO8" s="175"/>
      <c r="AP8" s="175">
        <v>56.8</v>
      </c>
      <c r="AQ8" s="174">
        <f t="shared" si="5"/>
        <v>954.3093</v>
      </c>
      <c r="AR8" s="175"/>
      <c r="AS8" s="175"/>
      <c r="AT8" s="175">
        <v>837.5093</v>
      </c>
      <c r="AU8" s="175"/>
      <c r="AV8" s="175"/>
      <c r="AW8" s="175">
        <v>110.6</v>
      </c>
      <c r="AX8" s="175"/>
      <c r="AY8" s="175"/>
      <c r="AZ8" s="175">
        <v>6.2</v>
      </c>
    </row>
    <row r="9" s="167" customFormat="1" ht="40" customHeight="1" spans="1:52">
      <c r="A9" s="176" t="s">
        <v>25</v>
      </c>
      <c r="B9" s="173">
        <f t="shared" si="6"/>
        <v>2185.5109</v>
      </c>
      <c r="C9" s="174">
        <f t="shared" si="7"/>
        <v>493.2868</v>
      </c>
      <c r="D9" s="175"/>
      <c r="E9" s="175"/>
      <c r="F9" s="175">
        <v>344.8868</v>
      </c>
      <c r="G9" s="175"/>
      <c r="H9" s="175"/>
      <c r="I9" s="175">
        <v>135</v>
      </c>
      <c r="J9" s="175"/>
      <c r="K9" s="175"/>
      <c r="L9" s="175">
        <v>13.4</v>
      </c>
      <c r="M9" s="174">
        <f t="shared" si="2"/>
        <v>398.4226</v>
      </c>
      <c r="N9" s="175"/>
      <c r="O9" s="175"/>
      <c r="P9" s="175">
        <v>348.5134</v>
      </c>
      <c r="Q9" s="175"/>
      <c r="R9" s="175"/>
      <c r="S9" s="175">
        <v>0</v>
      </c>
      <c r="T9" s="175"/>
      <c r="U9" s="175"/>
      <c r="V9" s="175">
        <v>49.9092</v>
      </c>
      <c r="W9" s="174">
        <f t="shared" si="3"/>
        <v>198.3585</v>
      </c>
      <c r="X9" s="175"/>
      <c r="Y9" s="175"/>
      <c r="Z9" s="175">
        <v>194.7755</v>
      </c>
      <c r="AA9" s="175"/>
      <c r="AB9" s="175"/>
      <c r="AC9" s="175">
        <v>0</v>
      </c>
      <c r="AD9" s="175"/>
      <c r="AE9" s="175"/>
      <c r="AF9" s="175">
        <v>3.583</v>
      </c>
      <c r="AG9" s="174">
        <f t="shared" si="4"/>
        <v>428.7107</v>
      </c>
      <c r="AH9" s="175"/>
      <c r="AI9" s="175"/>
      <c r="AJ9" s="175">
        <v>428.7107</v>
      </c>
      <c r="AK9" s="175"/>
      <c r="AL9" s="175"/>
      <c r="AM9" s="175">
        <v>0</v>
      </c>
      <c r="AN9" s="175"/>
      <c r="AO9" s="175"/>
      <c r="AP9" s="175">
        <v>0</v>
      </c>
      <c r="AQ9" s="174">
        <f t="shared" si="5"/>
        <v>666.7323</v>
      </c>
      <c r="AR9" s="175"/>
      <c r="AS9" s="175"/>
      <c r="AT9" s="175">
        <v>666.7323</v>
      </c>
      <c r="AU9" s="175"/>
      <c r="AV9" s="175"/>
      <c r="AW9" s="175">
        <v>0</v>
      </c>
      <c r="AX9" s="175"/>
      <c r="AY9" s="175"/>
      <c r="AZ9" s="175">
        <v>0</v>
      </c>
    </row>
    <row r="10" s="168" customFormat="1" ht="40" customHeight="1" spans="1:52">
      <c r="A10" s="177" t="s">
        <v>26</v>
      </c>
      <c r="B10" s="173">
        <f t="shared" si="6"/>
        <v>4422.0796</v>
      </c>
      <c r="C10" s="174">
        <f t="shared" si="7"/>
        <v>507.1351</v>
      </c>
      <c r="D10" s="175"/>
      <c r="E10" s="175"/>
      <c r="F10" s="175">
        <v>387.1351</v>
      </c>
      <c r="G10" s="175"/>
      <c r="H10" s="175"/>
      <c r="I10" s="175">
        <v>120</v>
      </c>
      <c r="J10" s="175"/>
      <c r="K10" s="175"/>
      <c r="L10" s="175">
        <v>0</v>
      </c>
      <c r="M10" s="174">
        <f t="shared" si="2"/>
        <v>898.4715</v>
      </c>
      <c r="N10" s="175"/>
      <c r="O10" s="175"/>
      <c r="P10" s="175">
        <v>871.4715</v>
      </c>
      <c r="Q10" s="175"/>
      <c r="R10" s="175"/>
      <c r="S10" s="175">
        <v>0</v>
      </c>
      <c r="T10" s="175"/>
      <c r="U10" s="175"/>
      <c r="V10" s="175">
        <v>27</v>
      </c>
      <c r="W10" s="174">
        <f t="shared" si="3"/>
        <v>1287.9938</v>
      </c>
      <c r="X10" s="175"/>
      <c r="Y10" s="175"/>
      <c r="Z10" s="175">
        <v>1074.9938</v>
      </c>
      <c r="AA10" s="175"/>
      <c r="AB10" s="175"/>
      <c r="AC10" s="175">
        <v>213</v>
      </c>
      <c r="AD10" s="175"/>
      <c r="AE10" s="175"/>
      <c r="AF10" s="175">
        <v>0</v>
      </c>
      <c r="AG10" s="174">
        <f t="shared" si="4"/>
        <v>895.4853</v>
      </c>
      <c r="AH10" s="175"/>
      <c r="AI10" s="175"/>
      <c r="AJ10" s="175">
        <v>597.9853</v>
      </c>
      <c r="AK10" s="175"/>
      <c r="AL10" s="175"/>
      <c r="AM10" s="175">
        <v>110</v>
      </c>
      <c r="AN10" s="175"/>
      <c r="AO10" s="175"/>
      <c r="AP10" s="175">
        <v>187.5</v>
      </c>
      <c r="AQ10" s="174">
        <f t="shared" si="5"/>
        <v>832.9939</v>
      </c>
      <c r="AR10" s="175"/>
      <c r="AS10" s="175"/>
      <c r="AT10" s="175">
        <v>782.4939</v>
      </c>
      <c r="AU10" s="175"/>
      <c r="AV10" s="175"/>
      <c r="AW10" s="175">
        <v>50.5</v>
      </c>
      <c r="AX10" s="175"/>
      <c r="AY10" s="175"/>
      <c r="AZ10" s="175">
        <v>0</v>
      </c>
    </row>
    <row r="11" s="167" customFormat="1" ht="40" customHeight="1" spans="1:52">
      <c r="A11" s="171" t="s">
        <v>27</v>
      </c>
      <c r="B11" s="173">
        <f t="shared" si="6"/>
        <v>644.49</v>
      </c>
      <c r="C11" s="174">
        <f t="shared" si="7"/>
        <v>234.99</v>
      </c>
      <c r="D11" s="175"/>
      <c r="E11" s="175"/>
      <c r="F11" s="174">
        <v>0</v>
      </c>
      <c r="G11" s="175"/>
      <c r="H11" s="175"/>
      <c r="I11" s="175">
        <v>234.99</v>
      </c>
      <c r="J11" s="175"/>
      <c r="K11" s="175"/>
      <c r="L11" s="175">
        <v>0</v>
      </c>
      <c r="M11" s="174">
        <f t="shared" si="2"/>
        <v>37</v>
      </c>
      <c r="N11" s="175"/>
      <c r="O11" s="175"/>
      <c r="P11" s="174">
        <v>26</v>
      </c>
      <c r="Q11" s="175"/>
      <c r="R11" s="175"/>
      <c r="S11" s="175">
        <v>0</v>
      </c>
      <c r="T11" s="175"/>
      <c r="U11" s="175"/>
      <c r="V11" s="175">
        <v>11</v>
      </c>
      <c r="W11" s="174">
        <f t="shared" si="3"/>
        <v>143.9</v>
      </c>
      <c r="X11" s="175"/>
      <c r="Y11" s="175"/>
      <c r="Z11" s="174">
        <v>143.9</v>
      </c>
      <c r="AA11" s="175"/>
      <c r="AB11" s="175"/>
      <c r="AC11" s="175">
        <v>0</v>
      </c>
      <c r="AD11" s="175"/>
      <c r="AE11" s="175"/>
      <c r="AF11" s="175">
        <v>0</v>
      </c>
      <c r="AG11" s="174">
        <f t="shared" si="4"/>
        <v>10</v>
      </c>
      <c r="AH11" s="175"/>
      <c r="AI11" s="175"/>
      <c r="AJ11" s="174">
        <v>10</v>
      </c>
      <c r="AK11" s="175"/>
      <c r="AL11" s="175"/>
      <c r="AM11" s="175">
        <v>0</v>
      </c>
      <c r="AN11" s="175"/>
      <c r="AO11" s="175"/>
      <c r="AP11" s="175">
        <v>0</v>
      </c>
      <c r="AQ11" s="174">
        <f t="shared" si="5"/>
        <v>218.6</v>
      </c>
      <c r="AR11" s="175"/>
      <c r="AS11" s="175"/>
      <c r="AT11" s="174">
        <v>218.6</v>
      </c>
      <c r="AU11" s="175"/>
      <c r="AV11" s="175"/>
      <c r="AW11" s="175">
        <v>0</v>
      </c>
      <c r="AX11" s="175"/>
      <c r="AY11" s="175"/>
      <c r="AZ11" s="175">
        <v>0</v>
      </c>
    </row>
    <row r="12" s="167" customFormat="1" ht="40" customHeight="1" spans="1:52">
      <c r="A12" s="171" t="s">
        <v>28</v>
      </c>
      <c r="B12" s="173">
        <f t="shared" si="6"/>
        <v>1884.8956</v>
      </c>
      <c r="C12" s="174">
        <f t="shared" si="7"/>
        <v>229.1</v>
      </c>
      <c r="D12" s="175"/>
      <c r="E12" s="175"/>
      <c r="F12" s="175">
        <v>185.1</v>
      </c>
      <c r="G12" s="175"/>
      <c r="H12" s="175"/>
      <c r="I12" s="175">
        <v>12</v>
      </c>
      <c r="J12" s="175"/>
      <c r="K12" s="175"/>
      <c r="L12" s="175">
        <v>32</v>
      </c>
      <c r="M12" s="174">
        <f t="shared" si="2"/>
        <v>523.6974</v>
      </c>
      <c r="N12" s="175"/>
      <c r="O12" s="175"/>
      <c r="P12" s="175">
        <v>208.6974</v>
      </c>
      <c r="Q12" s="175"/>
      <c r="R12" s="175"/>
      <c r="S12" s="175">
        <v>315</v>
      </c>
      <c r="T12" s="175"/>
      <c r="U12" s="175"/>
      <c r="V12" s="175">
        <v>0</v>
      </c>
      <c r="W12" s="174">
        <f t="shared" si="3"/>
        <v>364.9363</v>
      </c>
      <c r="X12" s="175"/>
      <c r="Y12" s="175"/>
      <c r="Z12" s="175">
        <v>364.9363</v>
      </c>
      <c r="AA12" s="175"/>
      <c r="AB12" s="175"/>
      <c r="AC12" s="175">
        <v>0</v>
      </c>
      <c r="AD12" s="175"/>
      <c r="AE12" s="175"/>
      <c r="AF12" s="175">
        <v>0</v>
      </c>
      <c r="AG12" s="174">
        <f t="shared" si="4"/>
        <v>163.06</v>
      </c>
      <c r="AH12" s="175"/>
      <c r="AI12" s="175"/>
      <c r="AJ12" s="175">
        <v>163.06</v>
      </c>
      <c r="AK12" s="175"/>
      <c r="AL12" s="175"/>
      <c r="AM12" s="175">
        <v>0</v>
      </c>
      <c r="AN12" s="175"/>
      <c r="AO12" s="175"/>
      <c r="AP12" s="175">
        <v>0</v>
      </c>
      <c r="AQ12" s="174">
        <f t="shared" si="5"/>
        <v>604.1019</v>
      </c>
      <c r="AR12" s="175"/>
      <c r="AS12" s="175"/>
      <c r="AT12" s="175">
        <v>300.3825</v>
      </c>
      <c r="AU12" s="175"/>
      <c r="AV12" s="175"/>
      <c r="AW12" s="175">
        <v>303.7194</v>
      </c>
      <c r="AX12" s="175"/>
      <c r="AY12" s="175"/>
      <c r="AZ12" s="175">
        <v>0</v>
      </c>
    </row>
    <row r="13" s="167" customFormat="1" ht="40" customHeight="1" spans="1:52">
      <c r="A13" s="177" t="s">
        <v>29</v>
      </c>
      <c r="B13" s="173">
        <f t="shared" si="6"/>
        <v>2401.3952</v>
      </c>
      <c r="C13" s="174">
        <f t="shared" si="7"/>
        <v>322.1101</v>
      </c>
      <c r="D13" s="175"/>
      <c r="E13" s="175"/>
      <c r="F13" s="175">
        <v>75.0101</v>
      </c>
      <c r="G13" s="175"/>
      <c r="H13" s="175"/>
      <c r="I13" s="175">
        <v>233</v>
      </c>
      <c r="J13" s="175"/>
      <c r="K13" s="175"/>
      <c r="L13" s="175">
        <v>14.1</v>
      </c>
      <c r="M13" s="174">
        <f t="shared" si="2"/>
        <v>765.8377</v>
      </c>
      <c r="N13" s="175"/>
      <c r="O13" s="175"/>
      <c r="P13" s="175">
        <v>358.4577</v>
      </c>
      <c r="Q13" s="175"/>
      <c r="R13" s="175"/>
      <c r="S13" s="175">
        <v>407.38</v>
      </c>
      <c r="T13" s="175"/>
      <c r="U13" s="175"/>
      <c r="V13" s="175">
        <v>0</v>
      </c>
      <c r="W13" s="174">
        <f t="shared" si="3"/>
        <v>397.0968</v>
      </c>
      <c r="X13" s="175"/>
      <c r="Y13" s="175"/>
      <c r="Z13" s="175">
        <v>397.0968</v>
      </c>
      <c r="AA13" s="175"/>
      <c r="AB13" s="175"/>
      <c r="AC13" s="175">
        <v>0</v>
      </c>
      <c r="AD13" s="175"/>
      <c r="AE13" s="175"/>
      <c r="AF13" s="175">
        <v>0</v>
      </c>
      <c r="AG13" s="174">
        <f t="shared" si="4"/>
        <v>254.8484</v>
      </c>
      <c r="AH13" s="175"/>
      <c r="AI13" s="175"/>
      <c r="AJ13" s="175">
        <v>241.1238</v>
      </c>
      <c r="AK13" s="175"/>
      <c r="AL13" s="175"/>
      <c r="AM13" s="175">
        <v>13.7246</v>
      </c>
      <c r="AN13" s="175"/>
      <c r="AO13" s="175"/>
      <c r="AP13" s="175">
        <v>0</v>
      </c>
      <c r="AQ13" s="174">
        <f t="shared" si="5"/>
        <v>661.5022</v>
      </c>
      <c r="AR13" s="175"/>
      <c r="AS13" s="175"/>
      <c r="AT13" s="175">
        <v>558.4276</v>
      </c>
      <c r="AU13" s="175"/>
      <c r="AV13" s="175"/>
      <c r="AW13" s="175">
        <v>103.0746</v>
      </c>
      <c r="AX13" s="175"/>
      <c r="AY13" s="175"/>
      <c r="AZ13" s="175">
        <v>0</v>
      </c>
    </row>
    <row r="14" s="167" customFormat="1" ht="40" customHeight="1" spans="1:52">
      <c r="A14" s="177" t="s">
        <v>30</v>
      </c>
      <c r="B14" s="173">
        <f t="shared" si="6"/>
        <v>3108.6206</v>
      </c>
      <c r="C14" s="174">
        <f t="shared" si="7"/>
        <v>162.401</v>
      </c>
      <c r="D14" s="178"/>
      <c r="E14" s="178"/>
      <c r="F14" s="178">
        <v>132.401</v>
      </c>
      <c r="G14" s="178"/>
      <c r="H14" s="178"/>
      <c r="I14" s="178">
        <v>0</v>
      </c>
      <c r="J14" s="178"/>
      <c r="K14" s="178"/>
      <c r="L14" s="178">
        <v>30</v>
      </c>
      <c r="M14" s="174">
        <f t="shared" si="2"/>
        <v>883.6285</v>
      </c>
      <c r="N14" s="178"/>
      <c r="O14" s="178"/>
      <c r="P14" s="178">
        <v>448.6285</v>
      </c>
      <c r="Q14" s="178"/>
      <c r="R14" s="178"/>
      <c r="S14" s="178">
        <v>435</v>
      </c>
      <c r="T14" s="178"/>
      <c r="U14" s="178"/>
      <c r="V14" s="178">
        <v>0</v>
      </c>
      <c r="W14" s="174">
        <f t="shared" si="3"/>
        <v>360.4244</v>
      </c>
      <c r="X14" s="178"/>
      <c r="Y14" s="178"/>
      <c r="Z14" s="178">
        <v>262.3144</v>
      </c>
      <c r="AA14" s="178"/>
      <c r="AB14" s="178"/>
      <c r="AC14" s="178">
        <v>98.11</v>
      </c>
      <c r="AD14" s="178"/>
      <c r="AE14" s="178"/>
      <c r="AF14" s="178">
        <v>0</v>
      </c>
      <c r="AG14" s="174">
        <f t="shared" si="4"/>
        <v>608.8063</v>
      </c>
      <c r="AH14" s="178"/>
      <c r="AI14" s="178"/>
      <c r="AJ14" s="178">
        <v>383.0901</v>
      </c>
      <c r="AK14" s="178"/>
      <c r="AL14" s="178"/>
      <c r="AM14" s="178">
        <v>225.7162</v>
      </c>
      <c r="AN14" s="178"/>
      <c r="AO14" s="178"/>
      <c r="AP14" s="178">
        <v>0</v>
      </c>
      <c r="AQ14" s="174">
        <f t="shared" si="5"/>
        <v>1093.3604</v>
      </c>
      <c r="AR14" s="178"/>
      <c r="AS14" s="178"/>
      <c r="AT14" s="178">
        <v>654.3738</v>
      </c>
      <c r="AU14" s="178"/>
      <c r="AV14" s="178"/>
      <c r="AW14" s="178">
        <v>438.9866</v>
      </c>
      <c r="AX14" s="178"/>
      <c r="AY14" s="178"/>
      <c r="AZ14" s="178">
        <v>0</v>
      </c>
    </row>
    <row r="15" s="168" customFormat="1" ht="40" customHeight="1" spans="1:52">
      <c r="A15" s="177" t="s">
        <v>31</v>
      </c>
      <c r="B15" s="173">
        <f t="shared" si="6"/>
        <v>2986.8092</v>
      </c>
      <c r="C15" s="174">
        <f t="shared" si="7"/>
        <v>335</v>
      </c>
      <c r="D15" s="179"/>
      <c r="E15" s="179"/>
      <c r="F15" s="179">
        <v>130.5</v>
      </c>
      <c r="G15" s="179"/>
      <c r="H15" s="179"/>
      <c r="I15" s="179">
        <v>133</v>
      </c>
      <c r="J15" s="179"/>
      <c r="K15" s="179"/>
      <c r="L15" s="179">
        <v>71.5</v>
      </c>
      <c r="M15" s="174">
        <f t="shared" si="2"/>
        <v>623.1149</v>
      </c>
      <c r="N15" s="179"/>
      <c r="O15" s="179"/>
      <c r="P15" s="179">
        <v>241.1149</v>
      </c>
      <c r="Q15" s="179"/>
      <c r="R15" s="179"/>
      <c r="S15" s="179">
        <v>382</v>
      </c>
      <c r="T15" s="179"/>
      <c r="U15" s="179"/>
      <c r="V15" s="179">
        <v>0</v>
      </c>
      <c r="W15" s="174">
        <f t="shared" si="3"/>
        <v>310.4857</v>
      </c>
      <c r="X15" s="179"/>
      <c r="Y15" s="179"/>
      <c r="Z15" s="179">
        <v>306.6857</v>
      </c>
      <c r="AA15" s="179"/>
      <c r="AB15" s="179"/>
      <c r="AC15" s="179">
        <v>3.8</v>
      </c>
      <c r="AD15" s="179"/>
      <c r="AE15" s="179"/>
      <c r="AF15" s="179">
        <v>0</v>
      </c>
      <c r="AG15" s="174">
        <f t="shared" si="4"/>
        <v>715.3039</v>
      </c>
      <c r="AH15" s="179"/>
      <c r="AI15" s="179"/>
      <c r="AJ15" s="179">
        <v>538.7039</v>
      </c>
      <c r="AK15" s="179"/>
      <c r="AL15" s="179"/>
      <c r="AM15" s="179">
        <v>176.6</v>
      </c>
      <c r="AN15" s="179"/>
      <c r="AO15" s="179"/>
      <c r="AP15" s="179">
        <v>0</v>
      </c>
      <c r="AQ15" s="174">
        <f t="shared" si="5"/>
        <v>1002.9047</v>
      </c>
      <c r="AR15" s="179"/>
      <c r="AS15" s="179"/>
      <c r="AT15" s="179">
        <v>833.7047</v>
      </c>
      <c r="AU15" s="179"/>
      <c r="AV15" s="179"/>
      <c r="AW15" s="179">
        <v>150</v>
      </c>
      <c r="AX15" s="179"/>
      <c r="AY15" s="179"/>
      <c r="AZ15" s="179">
        <v>19.2</v>
      </c>
    </row>
    <row r="16" s="167" customFormat="1" ht="40" customHeight="1" spans="1:52">
      <c r="A16" s="180" t="s">
        <v>32</v>
      </c>
      <c r="B16" s="173">
        <f t="shared" si="6"/>
        <v>2968.3415</v>
      </c>
      <c r="C16" s="174">
        <f t="shared" si="7"/>
        <v>467.8</v>
      </c>
      <c r="D16" s="175"/>
      <c r="E16" s="175"/>
      <c r="F16" s="181">
        <v>116.2</v>
      </c>
      <c r="G16" s="175"/>
      <c r="H16" s="175"/>
      <c r="I16" s="175">
        <v>315</v>
      </c>
      <c r="J16" s="175"/>
      <c r="K16" s="175"/>
      <c r="L16" s="175">
        <v>36.6</v>
      </c>
      <c r="M16" s="174">
        <f t="shared" si="2"/>
        <v>659.8791</v>
      </c>
      <c r="N16" s="175"/>
      <c r="O16" s="175"/>
      <c r="P16" s="181">
        <v>620.5991</v>
      </c>
      <c r="Q16" s="175"/>
      <c r="R16" s="175"/>
      <c r="S16" s="175">
        <v>0</v>
      </c>
      <c r="T16" s="175"/>
      <c r="U16" s="175"/>
      <c r="V16" s="175">
        <v>39.28</v>
      </c>
      <c r="W16" s="174">
        <f t="shared" si="3"/>
        <v>486.7491</v>
      </c>
      <c r="X16" s="175"/>
      <c r="Y16" s="175"/>
      <c r="Z16" s="181">
        <v>483.2691</v>
      </c>
      <c r="AA16" s="175"/>
      <c r="AB16" s="175"/>
      <c r="AC16" s="175">
        <v>0</v>
      </c>
      <c r="AD16" s="175"/>
      <c r="AE16" s="175"/>
      <c r="AF16" s="175">
        <v>3.48</v>
      </c>
      <c r="AG16" s="174">
        <f t="shared" si="4"/>
        <v>711.1928</v>
      </c>
      <c r="AH16" s="175"/>
      <c r="AI16" s="175"/>
      <c r="AJ16" s="181">
        <v>474.8165</v>
      </c>
      <c r="AK16" s="175"/>
      <c r="AL16" s="175"/>
      <c r="AM16" s="175">
        <v>236.3763</v>
      </c>
      <c r="AN16" s="175"/>
      <c r="AO16" s="175"/>
      <c r="AP16" s="175">
        <v>0</v>
      </c>
      <c r="AQ16" s="174">
        <f t="shared" si="5"/>
        <v>642.7205</v>
      </c>
      <c r="AR16" s="175"/>
      <c r="AS16" s="175"/>
      <c r="AT16" s="181">
        <v>499.0468</v>
      </c>
      <c r="AU16" s="175"/>
      <c r="AV16" s="175"/>
      <c r="AW16" s="175">
        <v>143.6737</v>
      </c>
      <c r="AX16" s="175"/>
      <c r="AY16" s="175"/>
      <c r="AZ16" s="175">
        <v>0</v>
      </c>
    </row>
    <row r="17" s="167" customFormat="1" ht="40" customHeight="1" spans="1:52">
      <c r="A17" s="177" t="s">
        <v>33</v>
      </c>
      <c r="B17" s="173">
        <f t="shared" si="6"/>
        <v>6221.6279</v>
      </c>
      <c r="C17" s="174">
        <f t="shared" si="7"/>
        <v>886.885</v>
      </c>
      <c r="D17" s="174"/>
      <c r="E17" s="174"/>
      <c r="F17" s="173">
        <v>854.885</v>
      </c>
      <c r="G17" s="174"/>
      <c r="H17" s="174"/>
      <c r="I17" s="174">
        <v>0</v>
      </c>
      <c r="J17" s="174"/>
      <c r="K17" s="174"/>
      <c r="L17" s="174">
        <v>32</v>
      </c>
      <c r="M17" s="174">
        <f t="shared" si="2"/>
        <v>1980.5841</v>
      </c>
      <c r="N17" s="174"/>
      <c r="O17" s="174"/>
      <c r="P17" s="173">
        <v>1664.8941</v>
      </c>
      <c r="Q17" s="174"/>
      <c r="R17" s="174"/>
      <c r="S17" s="174">
        <v>295.27</v>
      </c>
      <c r="T17" s="174"/>
      <c r="U17" s="174"/>
      <c r="V17" s="175">
        <v>20.42</v>
      </c>
      <c r="W17" s="174">
        <f t="shared" si="3"/>
        <v>1424.2452</v>
      </c>
      <c r="X17" s="174"/>
      <c r="Y17" s="174"/>
      <c r="Z17" s="173">
        <v>1393.5052</v>
      </c>
      <c r="AA17" s="174"/>
      <c r="AB17" s="174"/>
      <c r="AC17" s="174">
        <v>26</v>
      </c>
      <c r="AD17" s="174"/>
      <c r="AE17" s="174"/>
      <c r="AF17" s="174">
        <v>4.74</v>
      </c>
      <c r="AG17" s="174">
        <f t="shared" si="4"/>
        <v>725.9784</v>
      </c>
      <c r="AH17" s="174"/>
      <c r="AI17" s="174"/>
      <c r="AJ17" s="173">
        <v>679.8784</v>
      </c>
      <c r="AK17" s="174"/>
      <c r="AL17" s="174"/>
      <c r="AM17" s="174">
        <v>46.1</v>
      </c>
      <c r="AN17" s="174"/>
      <c r="AO17" s="174"/>
      <c r="AP17" s="174">
        <v>0</v>
      </c>
      <c r="AQ17" s="174">
        <f t="shared" si="5"/>
        <v>1203.9352</v>
      </c>
      <c r="AR17" s="174"/>
      <c r="AS17" s="174"/>
      <c r="AT17" s="173">
        <v>1097.5964</v>
      </c>
      <c r="AU17" s="174"/>
      <c r="AV17" s="174"/>
      <c r="AW17" s="174">
        <v>106.3388</v>
      </c>
      <c r="AX17" s="174"/>
      <c r="AY17" s="174"/>
      <c r="AZ17" s="174">
        <v>0</v>
      </c>
    </row>
    <row r="18" s="167" customFormat="1" ht="40" customHeight="1" spans="1:52">
      <c r="A18" s="177" t="s">
        <v>34</v>
      </c>
      <c r="B18" s="173">
        <f t="shared" si="6"/>
        <v>416.3888</v>
      </c>
      <c r="C18" s="174">
        <f t="shared" si="7"/>
        <v>67.55</v>
      </c>
      <c r="D18" s="175"/>
      <c r="E18" s="175"/>
      <c r="F18" s="175">
        <v>67.55</v>
      </c>
      <c r="G18" s="175"/>
      <c r="H18" s="175"/>
      <c r="I18" s="175">
        <v>0</v>
      </c>
      <c r="J18" s="175"/>
      <c r="K18" s="175"/>
      <c r="L18" s="175">
        <v>0</v>
      </c>
      <c r="M18" s="174">
        <f t="shared" si="2"/>
        <v>63.95</v>
      </c>
      <c r="N18" s="175"/>
      <c r="O18" s="175"/>
      <c r="P18" s="175">
        <v>56.25</v>
      </c>
      <c r="Q18" s="175"/>
      <c r="R18" s="175"/>
      <c r="S18" s="175">
        <v>0</v>
      </c>
      <c r="T18" s="175"/>
      <c r="U18" s="175"/>
      <c r="V18" s="175">
        <v>7.7</v>
      </c>
      <c r="W18" s="174">
        <f t="shared" si="3"/>
        <v>31.4</v>
      </c>
      <c r="X18" s="175"/>
      <c r="Y18" s="175"/>
      <c r="Z18" s="175">
        <v>31.4</v>
      </c>
      <c r="AA18" s="175"/>
      <c r="AB18" s="175"/>
      <c r="AC18" s="175">
        <v>0</v>
      </c>
      <c r="AD18" s="175"/>
      <c r="AE18" s="175"/>
      <c r="AF18" s="175">
        <v>0</v>
      </c>
      <c r="AG18" s="174">
        <f t="shared" si="4"/>
        <v>117.5598</v>
      </c>
      <c r="AH18" s="175"/>
      <c r="AI18" s="175"/>
      <c r="AJ18" s="175">
        <v>117.5598</v>
      </c>
      <c r="AK18" s="175"/>
      <c r="AL18" s="175"/>
      <c r="AM18" s="175">
        <v>0</v>
      </c>
      <c r="AN18" s="175"/>
      <c r="AO18" s="175"/>
      <c r="AP18" s="175">
        <v>0</v>
      </c>
      <c r="AQ18" s="174">
        <f t="shared" si="5"/>
        <v>135.929</v>
      </c>
      <c r="AR18" s="175"/>
      <c r="AS18" s="175"/>
      <c r="AT18" s="175">
        <v>135.929</v>
      </c>
      <c r="AU18" s="175"/>
      <c r="AV18" s="175"/>
      <c r="AW18" s="175">
        <v>0</v>
      </c>
      <c r="AX18" s="175"/>
      <c r="AY18" s="175"/>
      <c r="AZ18" s="175">
        <v>0</v>
      </c>
    </row>
  </sheetData>
  <mergeCells count="28">
    <mergeCell ref="A1:AZ1"/>
    <mergeCell ref="C2:L2"/>
    <mergeCell ref="M2:V2"/>
    <mergeCell ref="W2:AF2"/>
    <mergeCell ref="AG2:AP2"/>
    <mergeCell ref="AQ2:AZ2"/>
    <mergeCell ref="D3:F3"/>
    <mergeCell ref="G3:I3"/>
    <mergeCell ref="J3:L3"/>
    <mergeCell ref="N3:P3"/>
    <mergeCell ref="Q3:S3"/>
    <mergeCell ref="T3:V3"/>
    <mergeCell ref="X3:Z3"/>
    <mergeCell ref="AA3:AC3"/>
    <mergeCell ref="AD3:AF3"/>
    <mergeCell ref="AH3:AJ3"/>
    <mergeCell ref="AK3:AM3"/>
    <mergeCell ref="AN3:AP3"/>
    <mergeCell ref="AR3:AT3"/>
    <mergeCell ref="AU3:AW3"/>
    <mergeCell ref="AX3:AZ3"/>
    <mergeCell ref="A2:A4"/>
    <mergeCell ref="B2:B4"/>
    <mergeCell ref="C3:C4"/>
    <mergeCell ref="M3:M4"/>
    <mergeCell ref="W3:W4"/>
    <mergeCell ref="AG3:AG4"/>
    <mergeCell ref="AQ3:AQ4"/>
  </mergeCells>
  <printOptions horizontalCentered="1"/>
  <pageMargins left="0.751388888888889" right="0.751388888888889" top="1" bottom="1" header="0.5" footer="0.5"/>
  <pageSetup paperSize="9" scale="5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7"/>
  <sheetViews>
    <sheetView tabSelected="1" topLeftCell="A61" workbookViewId="0">
      <selection activeCell="C83" sqref="C83"/>
    </sheetView>
  </sheetViews>
  <sheetFormatPr defaultColWidth="9" defaultRowHeight="28" customHeight="1"/>
  <cols>
    <col min="1" max="1" width="4.875" style="5" customWidth="1"/>
    <col min="2" max="2" width="9" style="65" customWidth="1"/>
    <col min="3" max="3" width="9" style="5"/>
    <col min="4" max="4" width="7.25" style="5" customWidth="1"/>
    <col min="5" max="5" width="16.375" style="5" customWidth="1"/>
    <col min="6" max="6" width="8" style="5" customWidth="1"/>
    <col min="7" max="7" width="7.125" style="5" customWidth="1"/>
    <col min="8" max="9" width="6.625" style="5" customWidth="1"/>
    <col min="10" max="10" width="7.875" style="5" customWidth="1"/>
    <col min="11" max="13" width="7" style="5" customWidth="1"/>
    <col min="14" max="16" width="9" style="5"/>
    <col min="17" max="17" width="8.25" style="5" customWidth="1"/>
    <col min="18" max="18" width="12.625" style="5" customWidth="1"/>
    <col min="19" max="19" width="8.375" style="5" customWidth="1"/>
    <col min="20" max="16384" width="9" style="3"/>
  </cols>
  <sheetData>
    <row r="1" ht="38" customHeight="1" spans="1:19">
      <c r="A1" s="66" t="s">
        <v>35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="1" customFormat="1" ht="24" customHeight="1" spans="1:19">
      <c r="A2" s="68"/>
      <c r="B2" s="69"/>
      <c r="C2" s="68"/>
      <c r="D2" s="68"/>
      <c r="E2" s="68"/>
      <c r="F2" s="70"/>
      <c r="G2" s="70"/>
      <c r="H2" s="70"/>
      <c r="I2" s="70"/>
      <c r="J2" s="70"/>
      <c r="K2" s="70"/>
      <c r="L2" s="70"/>
      <c r="M2" s="70"/>
      <c r="N2" s="70"/>
      <c r="O2" s="78"/>
      <c r="P2" s="70"/>
      <c r="Q2" s="2"/>
      <c r="R2" s="91" t="s">
        <v>36</v>
      </c>
      <c r="S2" s="91"/>
    </row>
    <row r="3" s="2" customFormat="1" ht="30" customHeight="1" spans="1:19">
      <c r="A3" s="15" t="s">
        <v>37</v>
      </c>
      <c r="B3" s="23" t="s">
        <v>1</v>
      </c>
      <c r="C3" s="15" t="s">
        <v>38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/>
      <c r="M3" s="15"/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/>
    </row>
    <row r="4" s="2" customFormat="1" customHeight="1" spans="1:19">
      <c r="A4" s="15"/>
      <c r="B4" s="23"/>
      <c r="C4" s="15"/>
      <c r="D4" s="15"/>
      <c r="E4" s="15"/>
      <c r="F4" s="15"/>
      <c r="G4" s="15"/>
      <c r="H4" s="15"/>
      <c r="I4" s="15"/>
      <c r="J4" s="15"/>
      <c r="K4" s="15" t="s">
        <v>52</v>
      </c>
      <c r="L4" s="15" t="s">
        <v>53</v>
      </c>
      <c r="M4" s="15" t="s">
        <v>54</v>
      </c>
      <c r="N4" s="15"/>
      <c r="O4" s="15"/>
      <c r="P4" s="15"/>
      <c r="Q4" s="15"/>
      <c r="R4" s="15" t="s">
        <v>55</v>
      </c>
      <c r="S4" s="15" t="s">
        <v>56</v>
      </c>
    </row>
    <row r="5" s="1" customFormat="1" customHeight="1" spans="1:19">
      <c r="A5" s="15">
        <v>1</v>
      </c>
      <c r="B5" s="23" t="s">
        <v>26</v>
      </c>
      <c r="C5" s="73" t="s">
        <v>57</v>
      </c>
      <c r="D5" s="73" t="s">
        <v>58</v>
      </c>
      <c r="E5" s="73" t="s">
        <v>59</v>
      </c>
      <c r="F5" s="73">
        <v>2016</v>
      </c>
      <c r="G5" s="73">
        <v>3</v>
      </c>
      <c r="H5" s="73" t="s">
        <v>60</v>
      </c>
      <c r="I5" s="73">
        <v>30</v>
      </c>
      <c r="J5" s="73">
        <v>30</v>
      </c>
      <c r="K5" s="73">
        <v>20</v>
      </c>
      <c r="L5" s="73"/>
      <c r="M5" s="73"/>
      <c r="N5" s="73">
        <v>30</v>
      </c>
      <c r="O5" s="73" t="s">
        <v>57</v>
      </c>
      <c r="P5" s="73" t="s">
        <v>57</v>
      </c>
      <c r="Q5" s="73" t="s">
        <v>57</v>
      </c>
      <c r="R5" s="73" t="s">
        <v>57</v>
      </c>
      <c r="S5" s="73" t="s">
        <v>61</v>
      </c>
    </row>
    <row r="6" s="1" customFormat="1" customHeight="1" spans="1:19">
      <c r="A6" s="15">
        <v>2</v>
      </c>
      <c r="B6" s="23"/>
      <c r="C6" s="73" t="s">
        <v>62</v>
      </c>
      <c r="D6" s="73" t="s">
        <v>58</v>
      </c>
      <c r="E6" s="73" t="s">
        <v>63</v>
      </c>
      <c r="F6" s="73">
        <v>2016</v>
      </c>
      <c r="G6" s="73">
        <v>1</v>
      </c>
      <c r="H6" s="73" t="s">
        <v>64</v>
      </c>
      <c r="I6" s="73">
        <v>50</v>
      </c>
      <c r="J6" s="73">
        <v>76</v>
      </c>
      <c r="K6" s="73">
        <v>76</v>
      </c>
      <c r="L6" s="73"/>
      <c r="M6" s="73"/>
      <c r="N6" s="73">
        <v>76</v>
      </c>
      <c r="O6" s="73" t="s">
        <v>62</v>
      </c>
      <c r="P6" s="73" t="s">
        <v>62</v>
      </c>
      <c r="Q6" s="73" t="s">
        <v>62</v>
      </c>
      <c r="R6" s="73" t="s">
        <v>62</v>
      </c>
      <c r="S6" s="73" t="s">
        <v>65</v>
      </c>
    </row>
    <row r="7" s="1" customFormat="1" customHeight="1" spans="1:19">
      <c r="A7" s="15">
        <v>3</v>
      </c>
      <c r="B7" s="23"/>
      <c r="C7" s="73" t="s">
        <v>62</v>
      </c>
      <c r="D7" s="73" t="s">
        <v>66</v>
      </c>
      <c r="E7" s="73" t="s">
        <v>67</v>
      </c>
      <c r="F7" s="73">
        <v>2016</v>
      </c>
      <c r="G7" s="73">
        <v>1</v>
      </c>
      <c r="H7" s="73" t="s">
        <v>68</v>
      </c>
      <c r="I7" s="73">
        <v>30</v>
      </c>
      <c r="J7" s="73">
        <v>45</v>
      </c>
      <c r="K7" s="73">
        <v>45</v>
      </c>
      <c r="L7" s="73"/>
      <c r="M7" s="73"/>
      <c r="N7" s="73">
        <v>45</v>
      </c>
      <c r="O7" s="73" t="s">
        <v>62</v>
      </c>
      <c r="P7" s="73" t="s">
        <v>62</v>
      </c>
      <c r="Q7" s="73" t="s">
        <v>62</v>
      </c>
      <c r="R7" s="15" t="s">
        <v>69</v>
      </c>
      <c r="S7" s="164" t="s">
        <v>70</v>
      </c>
    </row>
    <row r="8" s="1" customFormat="1" customHeight="1" spans="1:19">
      <c r="A8" s="15">
        <v>4</v>
      </c>
      <c r="B8" s="23"/>
      <c r="C8" s="73" t="s">
        <v>71</v>
      </c>
      <c r="D8" s="73"/>
      <c r="E8" s="73"/>
      <c r="F8" s="73">
        <v>2016</v>
      </c>
      <c r="G8" s="73"/>
      <c r="H8" s="73"/>
      <c r="I8" s="73"/>
      <c r="J8" s="73">
        <v>45</v>
      </c>
      <c r="K8" s="73">
        <v>45</v>
      </c>
      <c r="L8" s="73"/>
      <c r="M8" s="73"/>
      <c r="N8" s="73">
        <v>45</v>
      </c>
      <c r="O8" s="18" t="s">
        <v>71</v>
      </c>
      <c r="P8" s="18" t="s">
        <v>71</v>
      </c>
      <c r="Q8" s="18" t="s">
        <v>71</v>
      </c>
      <c r="R8" s="15" t="s">
        <v>69</v>
      </c>
      <c r="S8" s="165"/>
    </row>
    <row r="9" s="1" customFormat="1" customHeight="1" spans="1:19">
      <c r="A9" s="15">
        <v>5</v>
      </c>
      <c r="B9" s="23"/>
      <c r="C9" s="18" t="s">
        <v>71</v>
      </c>
      <c r="D9" s="73" t="s">
        <v>58</v>
      </c>
      <c r="E9" s="18" t="s">
        <v>72</v>
      </c>
      <c r="F9" s="73">
        <v>2016</v>
      </c>
      <c r="G9" s="18">
        <v>1</v>
      </c>
      <c r="H9" s="18" t="s">
        <v>64</v>
      </c>
      <c r="I9" s="18">
        <v>50</v>
      </c>
      <c r="J9" s="18">
        <v>50</v>
      </c>
      <c r="K9" s="18">
        <v>50</v>
      </c>
      <c r="L9" s="18"/>
      <c r="M9" s="18"/>
      <c r="N9" s="18">
        <v>50</v>
      </c>
      <c r="O9" s="18" t="s">
        <v>71</v>
      </c>
      <c r="P9" s="18" t="s">
        <v>71</v>
      </c>
      <c r="Q9" s="18" t="s">
        <v>71</v>
      </c>
      <c r="R9" s="18" t="s">
        <v>71</v>
      </c>
      <c r="S9" s="18" t="s">
        <v>73</v>
      </c>
    </row>
    <row r="10" s="1" customFormat="1" customHeight="1" spans="1:19">
      <c r="A10" s="15">
        <v>6</v>
      </c>
      <c r="B10" s="23"/>
      <c r="C10" s="18" t="s">
        <v>71</v>
      </c>
      <c r="D10" s="18" t="s">
        <v>66</v>
      </c>
      <c r="E10" s="18" t="s">
        <v>74</v>
      </c>
      <c r="F10" s="73">
        <v>2016</v>
      </c>
      <c r="G10" s="18">
        <v>1000</v>
      </c>
      <c r="H10" s="18" t="s">
        <v>75</v>
      </c>
      <c r="I10" s="18">
        <v>20</v>
      </c>
      <c r="J10" s="18">
        <v>30</v>
      </c>
      <c r="K10" s="18">
        <v>10</v>
      </c>
      <c r="L10" s="18"/>
      <c r="M10" s="18"/>
      <c r="N10" s="18">
        <v>30</v>
      </c>
      <c r="O10" s="18" t="s">
        <v>71</v>
      </c>
      <c r="P10" s="18" t="s">
        <v>71</v>
      </c>
      <c r="Q10" s="18" t="s">
        <v>71</v>
      </c>
      <c r="R10" s="18" t="s">
        <v>71</v>
      </c>
      <c r="S10" s="18" t="s">
        <v>73</v>
      </c>
    </row>
    <row r="11" s="1" customFormat="1" customHeight="1" spans="1:19">
      <c r="A11" s="15">
        <v>7</v>
      </c>
      <c r="B11" s="23"/>
      <c r="C11" s="15" t="s">
        <v>76</v>
      </c>
      <c r="D11" s="73" t="s">
        <v>58</v>
      </c>
      <c r="E11" s="15" t="s">
        <v>77</v>
      </c>
      <c r="F11" s="73">
        <v>2016</v>
      </c>
      <c r="G11" s="15">
        <v>50</v>
      </c>
      <c r="H11" s="15" t="s">
        <v>78</v>
      </c>
      <c r="I11" s="15">
        <v>10</v>
      </c>
      <c r="J11" s="15">
        <v>17</v>
      </c>
      <c r="K11" s="15"/>
      <c r="L11" s="15">
        <v>8</v>
      </c>
      <c r="M11" s="15"/>
      <c r="N11" s="15">
        <v>17</v>
      </c>
      <c r="O11" s="15" t="s">
        <v>76</v>
      </c>
      <c r="P11" s="15" t="s">
        <v>76</v>
      </c>
      <c r="Q11" s="15" t="s">
        <v>76</v>
      </c>
      <c r="R11" s="15" t="s">
        <v>76</v>
      </c>
      <c r="S11" s="15" t="s">
        <v>79</v>
      </c>
    </row>
    <row r="12" s="1" customFormat="1" customHeight="1" spans="1:19">
      <c r="A12" s="15">
        <v>8</v>
      </c>
      <c r="B12" s="23"/>
      <c r="C12" s="73" t="s">
        <v>80</v>
      </c>
      <c r="D12" s="73" t="s">
        <v>58</v>
      </c>
      <c r="E12" s="73" t="s">
        <v>81</v>
      </c>
      <c r="F12" s="73">
        <v>2016</v>
      </c>
      <c r="G12" s="73">
        <v>1</v>
      </c>
      <c r="H12" s="73" t="s">
        <v>64</v>
      </c>
      <c r="I12" s="73">
        <v>50</v>
      </c>
      <c r="J12" s="73">
        <v>6.5</v>
      </c>
      <c r="K12" s="73">
        <v>3.2</v>
      </c>
      <c r="L12" s="73"/>
      <c r="M12" s="73"/>
      <c r="N12" s="73">
        <v>6.5</v>
      </c>
      <c r="O12" s="73" t="s">
        <v>80</v>
      </c>
      <c r="P12" s="73" t="s">
        <v>80</v>
      </c>
      <c r="Q12" s="73" t="s">
        <v>80</v>
      </c>
      <c r="R12" s="73" t="s">
        <v>80</v>
      </c>
      <c r="S12" s="73" t="s">
        <v>82</v>
      </c>
    </row>
    <row r="13" s="1" customFormat="1" customHeight="1" spans="1:19">
      <c r="A13" s="15">
        <v>9</v>
      </c>
      <c r="B13" s="23"/>
      <c r="C13" s="15" t="s">
        <v>83</v>
      </c>
      <c r="D13" s="73" t="s">
        <v>58</v>
      </c>
      <c r="E13" s="15" t="s">
        <v>77</v>
      </c>
      <c r="F13" s="73">
        <v>2016</v>
      </c>
      <c r="G13" s="15">
        <v>30</v>
      </c>
      <c r="H13" s="15" t="s">
        <v>78</v>
      </c>
      <c r="I13" s="15">
        <v>15</v>
      </c>
      <c r="J13" s="15">
        <v>45</v>
      </c>
      <c r="K13" s="15">
        <v>45</v>
      </c>
      <c r="L13" s="15"/>
      <c r="M13" s="15"/>
      <c r="N13" s="15">
        <v>45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84</v>
      </c>
    </row>
    <row r="14" s="1" customFormat="1" customHeight="1" spans="1:19">
      <c r="A14" s="15">
        <v>10</v>
      </c>
      <c r="B14" s="23"/>
      <c r="C14" s="15" t="s">
        <v>85</v>
      </c>
      <c r="D14" s="73" t="s">
        <v>58</v>
      </c>
      <c r="E14" s="15" t="s">
        <v>86</v>
      </c>
      <c r="F14" s="73">
        <v>2016</v>
      </c>
      <c r="G14" s="15">
        <v>500</v>
      </c>
      <c r="H14" s="15" t="s">
        <v>87</v>
      </c>
      <c r="I14" s="23">
        <v>30</v>
      </c>
      <c r="J14" s="23">
        <v>22</v>
      </c>
      <c r="K14" s="23"/>
      <c r="L14" s="23">
        <v>22</v>
      </c>
      <c r="M14" s="23"/>
      <c r="N14" s="23">
        <v>22</v>
      </c>
      <c r="O14" s="15" t="s">
        <v>85</v>
      </c>
      <c r="P14" s="15" t="s">
        <v>85</v>
      </c>
      <c r="Q14" s="15" t="s">
        <v>85</v>
      </c>
      <c r="R14" s="15" t="s">
        <v>85</v>
      </c>
      <c r="S14" s="15" t="s">
        <v>88</v>
      </c>
    </row>
    <row r="15" s="1" customFormat="1" customHeight="1" spans="1:19">
      <c r="A15" s="15">
        <v>11</v>
      </c>
      <c r="B15" s="23"/>
      <c r="C15" s="15" t="s">
        <v>85</v>
      </c>
      <c r="D15" s="73" t="s">
        <v>58</v>
      </c>
      <c r="E15" s="15" t="s">
        <v>89</v>
      </c>
      <c r="F15" s="73">
        <v>2016</v>
      </c>
      <c r="G15" s="15">
        <v>1</v>
      </c>
      <c r="H15" s="15" t="s">
        <v>90</v>
      </c>
      <c r="I15" s="23">
        <v>20</v>
      </c>
      <c r="J15" s="23">
        <v>4</v>
      </c>
      <c r="K15" s="23"/>
      <c r="L15" s="23">
        <v>4</v>
      </c>
      <c r="M15" s="23"/>
      <c r="N15" s="23">
        <v>4</v>
      </c>
      <c r="O15" s="15" t="s">
        <v>85</v>
      </c>
      <c r="P15" s="15" t="s">
        <v>85</v>
      </c>
      <c r="Q15" s="15" t="s">
        <v>85</v>
      </c>
      <c r="R15" s="15" t="s">
        <v>85</v>
      </c>
      <c r="S15" s="15" t="s">
        <v>91</v>
      </c>
    </row>
    <row r="16" customHeight="1" spans="1:19">
      <c r="A16" s="15">
        <v>12</v>
      </c>
      <c r="B16" s="23"/>
      <c r="C16" s="15" t="s">
        <v>92</v>
      </c>
      <c r="D16" s="73" t="s">
        <v>58</v>
      </c>
      <c r="E16" s="15" t="s">
        <v>93</v>
      </c>
      <c r="F16" s="73">
        <v>2016</v>
      </c>
      <c r="G16" s="15">
        <v>300</v>
      </c>
      <c r="H16" s="15" t="s">
        <v>94</v>
      </c>
      <c r="I16" s="15">
        <v>70</v>
      </c>
      <c r="J16" s="15">
        <v>76</v>
      </c>
      <c r="K16" s="15"/>
      <c r="L16" s="15">
        <v>10</v>
      </c>
      <c r="M16" s="15"/>
      <c r="N16" s="15">
        <v>57</v>
      </c>
      <c r="O16" s="15" t="s">
        <v>92</v>
      </c>
      <c r="P16" s="15" t="s">
        <v>92</v>
      </c>
      <c r="Q16" s="15" t="s">
        <v>92</v>
      </c>
      <c r="R16" s="15" t="s">
        <v>92</v>
      </c>
      <c r="S16" s="15" t="s">
        <v>95</v>
      </c>
    </row>
    <row r="17" customHeight="1" spans="1:19">
      <c r="A17" s="15">
        <v>13</v>
      </c>
      <c r="B17" s="23"/>
      <c r="C17" s="15" t="s">
        <v>96</v>
      </c>
      <c r="D17" s="73" t="s">
        <v>58</v>
      </c>
      <c r="E17" s="15" t="s">
        <v>77</v>
      </c>
      <c r="F17" s="73">
        <v>2016</v>
      </c>
      <c r="G17" s="15">
        <v>50</v>
      </c>
      <c r="H17" s="15" t="s">
        <v>78</v>
      </c>
      <c r="I17" s="15">
        <v>5</v>
      </c>
      <c r="J17" s="23">
        <v>15.6351</v>
      </c>
      <c r="K17" s="15">
        <v>15.6351</v>
      </c>
      <c r="L17" s="15"/>
      <c r="M17" s="15"/>
      <c r="N17" s="15">
        <v>15.6351</v>
      </c>
      <c r="O17" s="15" t="s">
        <v>96</v>
      </c>
      <c r="P17" s="15" t="s">
        <v>96</v>
      </c>
      <c r="Q17" s="15" t="s">
        <v>96</v>
      </c>
      <c r="R17" s="15" t="s">
        <v>96</v>
      </c>
      <c r="S17" s="15" t="s">
        <v>97</v>
      </c>
    </row>
    <row r="18" customHeight="1" spans="1:19">
      <c r="A18" s="15">
        <v>14</v>
      </c>
      <c r="B18" s="23"/>
      <c r="C18" s="18" t="s">
        <v>98</v>
      </c>
      <c r="D18" s="73" t="s">
        <v>58</v>
      </c>
      <c r="E18" s="18" t="s">
        <v>99</v>
      </c>
      <c r="F18" s="73">
        <v>2016</v>
      </c>
      <c r="G18" s="18">
        <v>600</v>
      </c>
      <c r="H18" s="18" t="s">
        <v>87</v>
      </c>
      <c r="I18" s="18">
        <v>50</v>
      </c>
      <c r="J18" s="18">
        <v>23</v>
      </c>
      <c r="K18" s="18">
        <v>23</v>
      </c>
      <c r="L18" s="18"/>
      <c r="M18" s="18"/>
      <c r="N18" s="18">
        <v>23</v>
      </c>
      <c r="O18" s="18" t="s">
        <v>98</v>
      </c>
      <c r="P18" s="18" t="s">
        <v>98</v>
      </c>
      <c r="Q18" s="18" t="s">
        <v>98</v>
      </c>
      <c r="R18" s="18" t="s">
        <v>98</v>
      </c>
      <c r="S18" s="18" t="s">
        <v>100</v>
      </c>
    </row>
    <row r="19" customHeight="1" spans="1:19">
      <c r="A19" s="15">
        <v>15</v>
      </c>
      <c r="B19" s="23"/>
      <c r="C19" s="18" t="s">
        <v>98</v>
      </c>
      <c r="D19" s="73" t="s">
        <v>58</v>
      </c>
      <c r="E19" s="18" t="s">
        <v>101</v>
      </c>
      <c r="F19" s="73">
        <v>2016</v>
      </c>
      <c r="G19" s="18">
        <v>1</v>
      </c>
      <c r="H19" s="18" t="s">
        <v>64</v>
      </c>
      <c r="I19" s="18">
        <v>50</v>
      </c>
      <c r="J19" s="18">
        <v>22</v>
      </c>
      <c r="K19" s="18">
        <v>22</v>
      </c>
      <c r="L19" s="18"/>
      <c r="M19" s="18"/>
      <c r="N19" s="18">
        <v>22</v>
      </c>
      <c r="O19" s="18" t="s">
        <v>98</v>
      </c>
      <c r="P19" s="18" t="s">
        <v>98</v>
      </c>
      <c r="Q19" s="18" t="s">
        <v>98</v>
      </c>
      <c r="R19" s="18" t="s">
        <v>98</v>
      </c>
      <c r="S19" s="18" t="s">
        <v>100</v>
      </c>
    </row>
    <row r="20" customHeight="1" spans="1:19">
      <c r="A20" s="15">
        <v>16</v>
      </c>
      <c r="B20" s="23" t="s">
        <v>32</v>
      </c>
      <c r="C20" s="15" t="s">
        <v>102</v>
      </c>
      <c r="D20" s="15" t="s">
        <v>103</v>
      </c>
      <c r="E20" s="15" t="s">
        <v>104</v>
      </c>
      <c r="F20" s="73">
        <v>2016</v>
      </c>
      <c r="G20" s="38">
        <v>150</v>
      </c>
      <c r="H20" s="163" t="s">
        <v>105</v>
      </c>
      <c r="I20" s="38">
        <v>20</v>
      </c>
      <c r="J20" s="38">
        <v>19.6</v>
      </c>
      <c r="K20" s="163"/>
      <c r="L20" s="38">
        <v>10</v>
      </c>
      <c r="M20" s="163"/>
      <c r="N20" s="38">
        <v>12</v>
      </c>
      <c r="O20" s="15" t="s">
        <v>102</v>
      </c>
      <c r="P20" s="15" t="s">
        <v>102</v>
      </c>
      <c r="Q20" s="15" t="s">
        <v>102</v>
      </c>
      <c r="R20" s="15" t="s">
        <v>102</v>
      </c>
      <c r="S20" s="15" t="s">
        <v>106</v>
      </c>
    </row>
    <row r="21" customHeight="1" spans="1:19">
      <c r="A21" s="15">
        <v>17</v>
      </c>
      <c r="B21" s="23"/>
      <c r="C21" s="15" t="s">
        <v>102</v>
      </c>
      <c r="D21" s="15" t="s">
        <v>58</v>
      </c>
      <c r="E21" s="15" t="s">
        <v>107</v>
      </c>
      <c r="F21" s="73">
        <v>2016</v>
      </c>
      <c r="G21" s="38">
        <v>18</v>
      </c>
      <c r="H21" s="163" t="s">
        <v>78</v>
      </c>
      <c r="I21" s="38">
        <v>20</v>
      </c>
      <c r="J21" s="38">
        <v>9.01</v>
      </c>
      <c r="K21" s="38">
        <v>9</v>
      </c>
      <c r="L21" s="163"/>
      <c r="M21" s="163"/>
      <c r="N21" s="38">
        <v>4</v>
      </c>
      <c r="O21" s="15" t="s">
        <v>102</v>
      </c>
      <c r="P21" s="15" t="s">
        <v>102</v>
      </c>
      <c r="Q21" s="15" t="s">
        <v>102</v>
      </c>
      <c r="R21" s="15" t="s">
        <v>102</v>
      </c>
      <c r="S21" s="15" t="s">
        <v>108</v>
      </c>
    </row>
    <row r="22" customHeight="1" spans="1:19">
      <c r="A22" s="15">
        <v>18</v>
      </c>
      <c r="B22" s="23"/>
      <c r="C22" s="15" t="s">
        <v>109</v>
      </c>
      <c r="D22" s="15" t="s">
        <v>58</v>
      </c>
      <c r="E22" s="15" t="s">
        <v>110</v>
      </c>
      <c r="F22" s="73">
        <v>2016</v>
      </c>
      <c r="G22" s="15">
        <v>400</v>
      </c>
      <c r="H22" s="15" t="s">
        <v>87</v>
      </c>
      <c r="I22" s="15" t="s">
        <v>111</v>
      </c>
      <c r="J22" s="15">
        <v>4.04</v>
      </c>
      <c r="K22" s="15">
        <v>1</v>
      </c>
      <c r="L22" s="15">
        <v>3.04</v>
      </c>
      <c r="M22" s="15"/>
      <c r="N22" s="15">
        <v>4.04</v>
      </c>
      <c r="O22" s="15" t="s">
        <v>109</v>
      </c>
      <c r="P22" s="15" t="s">
        <v>109</v>
      </c>
      <c r="Q22" s="15" t="s">
        <v>109</v>
      </c>
      <c r="R22" s="15" t="s">
        <v>109</v>
      </c>
      <c r="S22" s="15" t="s">
        <v>112</v>
      </c>
    </row>
    <row r="23" ht="40" customHeight="1" spans="1:19">
      <c r="A23" s="15">
        <v>19</v>
      </c>
      <c r="B23" s="23"/>
      <c r="C23" s="15" t="s">
        <v>113</v>
      </c>
      <c r="D23" s="15" t="s">
        <v>66</v>
      </c>
      <c r="E23" s="23" t="s">
        <v>114</v>
      </c>
      <c r="F23" s="73">
        <v>2016</v>
      </c>
      <c r="G23" s="23">
        <v>1</v>
      </c>
      <c r="H23" s="23" t="s">
        <v>68</v>
      </c>
      <c r="I23" s="23">
        <v>20</v>
      </c>
      <c r="J23" s="23">
        <v>135</v>
      </c>
      <c r="K23" s="23">
        <v>135</v>
      </c>
      <c r="L23" s="23"/>
      <c r="M23" s="23"/>
      <c r="N23" s="23">
        <v>100</v>
      </c>
      <c r="O23" s="23" t="s">
        <v>115</v>
      </c>
      <c r="P23" s="23" t="s">
        <v>115</v>
      </c>
      <c r="Q23" s="23" t="s">
        <v>115</v>
      </c>
      <c r="R23" s="23" t="s">
        <v>116</v>
      </c>
      <c r="S23" s="15" t="s">
        <v>117</v>
      </c>
    </row>
    <row r="24" customHeight="1" spans="1:19">
      <c r="A24" s="15">
        <v>20</v>
      </c>
      <c r="B24" s="23"/>
      <c r="C24" s="15" t="s">
        <v>118</v>
      </c>
      <c r="D24" s="15" t="s">
        <v>58</v>
      </c>
      <c r="E24" s="23" t="s">
        <v>119</v>
      </c>
      <c r="F24" s="73">
        <v>2016</v>
      </c>
      <c r="G24" s="23">
        <v>1</v>
      </c>
      <c r="H24" s="23" t="s">
        <v>68</v>
      </c>
      <c r="I24" s="23">
        <v>10</v>
      </c>
      <c r="J24" s="23">
        <v>3.07</v>
      </c>
      <c r="K24" s="23">
        <v>0</v>
      </c>
      <c r="L24" s="23">
        <v>0</v>
      </c>
      <c r="M24" s="23">
        <v>3</v>
      </c>
      <c r="N24" s="23">
        <v>3.07</v>
      </c>
      <c r="O24" s="23" t="s">
        <v>118</v>
      </c>
      <c r="P24" s="23" t="s">
        <v>118</v>
      </c>
      <c r="Q24" s="23" t="s">
        <v>118</v>
      </c>
      <c r="R24" s="23" t="s">
        <v>118</v>
      </c>
      <c r="S24" s="15" t="s">
        <v>120</v>
      </c>
    </row>
    <row r="25" customHeight="1" spans="1:19">
      <c r="A25" s="15">
        <v>21</v>
      </c>
      <c r="B25" s="23"/>
      <c r="C25" s="15" t="s">
        <v>118</v>
      </c>
      <c r="D25" s="15" t="s">
        <v>58</v>
      </c>
      <c r="E25" s="23" t="s">
        <v>121</v>
      </c>
      <c r="F25" s="73">
        <v>2016</v>
      </c>
      <c r="G25" s="23">
        <v>1.4</v>
      </c>
      <c r="H25" s="23" t="s">
        <v>122</v>
      </c>
      <c r="I25" s="23">
        <v>20</v>
      </c>
      <c r="J25" s="23">
        <v>9.6</v>
      </c>
      <c r="K25" s="23">
        <v>0</v>
      </c>
      <c r="L25" s="23">
        <v>0</v>
      </c>
      <c r="M25" s="23">
        <v>9.6</v>
      </c>
      <c r="N25" s="23">
        <v>9.6</v>
      </c>
      <c r="O25" s="23" t="s">
        <v>118</v>
      </c>
      <c r="P25" s="23" t="s">
        <v>118</v>
      </c>
      <c r="Q25" s="23" t="s">
        <v>118</v>
      </c>
      <c r="R25" s="23" t="s">
        <v>118</v>
      </c>
      <c r="S25" s="15" t="s">
        <v>123</v>
      </c>
    </row>
    <row r="26" customHeight="1" spans="1:19">
      <c r="A26" s="15">
        <v>22</v>
      </c>
      <c r="B26" s="23"/>
      <c r="C26" s="15" t="s">
        <v>124</v>
      </c>
      <c r="D26" s="15" t="s">
        <v>58</v>
      </c>
      <c r="E26" s="23" t="s">
        <v>125</v>
      </c>
      <c r="F26" s="73">
        <v>2016</v>
      </c>
      <c r="G26" s="23">
        <v>1900</v>
      </c>
      <c r="H26" s="23" t="s">
        <v>87</v>
      </c>
      <c r="I26" s="23">
        <v>20</v>
      </c>
      <c r="J26" s="23">
        <v>56</v>
      </c>
      <c r="K26" s="23">
        <v>19</v>
      </c>
      <c r="L26" s="23">
        <v>12</v>
      </c>
      <c r="M26" s="23">
        <v>1</v>
      </c>
      <c r="N26" s="23">
        <v>56</v>
      </c>
      <c r="O26" s="23" t="s">
        <v>124</v>
      </c>
      <c r="P26" s="23" t="s">
        <v>124</v>
      </c>
      <c r="Q26" s="23" t="s">
        <v>124</v>
      </c>
      <c r="R26" s="23" t="s">
        <v>124</v>
      </c>
      <c r="S26" s="15" t="s">
        <v>126</v>
      </c>
    </row>
    <row r="27" customHeight="1" spans="1:19">
      <c r="A27" s="15">
        <v>23</v>
      </c>
      <c r="B27" s="23"/>
      <c r="C27" s="15" t="s">
        <v>124</v>
      </c>
      <c r="D27" s="15" t="s">
        <v>58</v>
      </c>
      <c r="E27" s="23" t="s">
        <v>127</v>
      </c>
      <c r="F27" s="73">
        <v>2016</v>
      </c>
      <c r="G27" s="23">
        <v>1</v>
      </c>
      <c r="H27" s="23" t="s">
        <v>68</v>
      </c>
      <c r="I27" s="23">
        <v>20</v>
      </c>
      <c r="J27" s="23">
        <v>11.5</v>
      </c>
      <c r="K27" s="23">
        <v>10</v>
      </c>
      <c r="L27" s="23">
        <v>1</v>
      </c>
      <c r="M27" s="23">
        <v>0</v>
      </c>
      <c r="N27" s="23">
        <v>11.5</v>
      </c>
      <c r="O27" s="23" t="s">
        <v>124</v>
      </c>
      <c r="P27" s="23" t="s">
        <v>124</v>
      </c>
      <c r="Q27" s="23" t="s">
        <v>124</v>
      </c>
      <c r="R27" s="23" t="s">
        <v>124</v>
      </c>
      <c r="S27" s="15" t="s">
        <v>128</v>
      </c>
    </row>
    <row r="28" customHeight="1" spans="1:19">
      <c r="A28" s="15">
        <v>24</v>
      </c>
      <c r="B28" s="23"/>
      <c r="C28" s="15" t="s">
        <v>129</v>
      </c>
      <c r="D28" s="15" t="s">
        <v>58</v>
      </c>
      <c r="E28" s="23" t="s">
        <v>130</v>
      </c>
      <c r="F28" s="73">
        <v>2016</v>
      </c>
      <c r="G28" s="23">
        <v>0.98</v>
      </c>
      <c r="H28" s="23" t="s">
        <v>60</v>
      </c>
      <c r="I28" s="23">
        <v>10</v>
      </c>
      <c r="J28" s="23">
        <v>18.62</v>
      </c>
      <c r="K28" s="23">
        <v>11.31</v>
      </c>
      <c r="L28" s="23">
        <v>0</v>
      </c>
      <c r="M28" s="23">
        <v>7.31</v>
      </c>
      <c r="N28" s="23">
        <v>18.62</v>
      </c>
      <c r="O28" s="23" t="s">
        <v>129</v>
      </c>
      <c r="P28" s="23" t="s">
        <v>129</v>
      </c>
      <c r="Q28" s="23" t="s">
        <v>129</v>
      </c>
      <c r="R28" s="23" t="s">
        <v>129</v>
      </c>
      <c r="S28" s="15" t="s">
        <v>131</v>
      </c>
    </row>
    <row r="29" customHeight="1" spans="1:19">
      <c r="A29" s="15">
        <v>25</v>
      </c>
      <c r="B29" s="23"/>
      <c r="C29" s="15" t="s">
        <v>129</v>
      </c>
      <c r="D29" s="15" t="s">
        <v>58</v>
      </c>
      <c r="E29" s="23" t="s">
        <v>132</v>
      </c>
      <c r="F29" s="73">
        <v>2016</v>
      </c>
      <c r="G29" s="23">
        <v>1.5</v>
      </c>
      <c r="H29" s="23" t="s">
        <v>75</v>
      </c>
      <c r="I29" s="23">
        <v>10</v>
      </c>
      <c r="J29" s="23">
        <v>4.36</v>
      </c>
      <c r="K29" s="23">
        <v>4.36</v>
      </c>
      <c r="L29" s="23">
        <v>0</v>
      </c>
      <c r="M29" s="23">
        <v>0</v>
      </c>
      <c r="N29" s="23">
        <v>4.36</v>
      </c>
      <c r="O29" s="23" t="s">
        <v>129</v>
      </c>
      <c r="P29" s="23" t="s">
        <v>129</v>
      </c>
      <c r="Q29" s="23" t="s">
        <v>129</v>
      </c>
      <c r="R29" s="23" t="s">
        <v>129</v>
      </c>
      <c r="S29" s="15" t="s">
        <v>133</v>
      </c>
    </row>
    <row r="30" customHeight="1" spans="1:19">
      <c r="A30" s="15">
        <v>26</v>
      </c>
      <c r="B30" s="23"/>
      <c r="C30" s="15" t="s">
        <v>134</v>
      </c>
      <c r="D30" s="15" t="s">
        <v>103</v>
      </c>
      <c r="E30" s="23" t="s">
        <v>135</v>
      </c>
      <c r="F30" s="73">
        <v>2016</v>
      </c>
      <c r="G30" s="23">
        <v>1</v>
      </c>
      <c r="H30" s="23" t="s">
        <v>90</v>
      </c>
      <c r="I30" s="23">
        <v>20</v>
      </c>
      <c r="J30" s="23">
        <v>17</v>
      </c>
      <c r="K30" s="23">
        <v>7</v>
      </c>
      <c r="L30" s="23">
        <v>10</v>
      </c>
      <c r="M30" s="23"/>
      <c r="N30" s="23">
        <v>17</v>
      </c>
      <c r="O30" s="23" t="s">
        <v>134</v>
      </c>
      <c r="P30" s="23" t="s">
        <v>134</v>
      </c>
      <c r="Q30" s="23" t="s">
        <v>134</v>
      </c>
      <c r="R30" s="23" t="s">
        <v>134</v>
      </c>
      <c r="S30" s="15" t="s">
        <v>136</v>
      </c>
    </row>
    <row r="31" ht="42" customHeight="1" spans="1:19">
      <c r="A31" s="15">
        <v>27</v>
      </c>
      <c r="B31" s="23"/>
      <c r="C31" s="15" t="s">
        <v>137</v>
      </c>
      <c r="D31" s="15" t="s">
        <v>66</v>
      </c>
      <c r="E31" s="23" t="s">
        <v>138</v>
      </c>
      <c r="F31" s="73">
        <v>2016</v>
      </c>
      <c r="G31" s="23">
        <v>1</v>
      </c>
      <c r="H31" s="23" t="s">
        <v>68</v>
      </c>
      <c r="I31" s="23">
        <v>20</v>
      </c>
      <c r="J31" s="23">
        <v>180</v>
      </c>
      <c r="K31" s="23">
        <v>180</v>
      </c>
      <c r="L31" s="23"/>
      <c r="M31" s="23"/>
      <c r="N31" s="23">
        <v>160</v>
      </c>
      <c r="O31" s="23" t="s">
        <v>139</v>
      </c>
      <c r="P31" s="23" t="s">
        <v>139</v>
      </c>
      <c r="Q31" s="23" t="s">
        <v>139</v>
      </c>
      <c r="R31" s="23" t="s">
        <v>138</v>
      </c>
      <c r="S31" s="15" t="s">
        <v>140</v>
      </c>
    </row>
    <row r="32" customHeight="1" spans="1:19">
      <c r="A32" s="15">
        <v>28</v>
      </c>
      <c r="B32" s="23" t="s">
        <v>34</v>
      </c>
      <c r="C32" s="15" t="s">
        <v>141</v>
      </c>
      <c r="D32" s="38" t="s">
        <v>58</v>
      </c>
      <c r="E32" s="38" t="s">
        <v>142</v>
      </c>
      <c r="F32" s="73">
        <v>2016</v>
      </c>
      <c r="G32" s="15">
        <v>1</v>
      </c>
      <c r="H32" s="15" t="s">
        <v>68</v>
      </c>
      <c r="I32" s="15">
        <v>30</v>
      </c>
      <c r="J32" s="15">
        <v>8.65</v>
      </c>
      <c r="K32" s="15">
        <v>0</v>
      </c>
      <c r="L32" s="15">
        <v>8</v>
      </c>
      <c r="M32" s="15">
        <v>0</v>
      </c>
      <c r="N32" s="15">
        <v>8.65</v>
      </c>
      <c r="O32" s="15" t="s">
        <v>141</v>
      </c>
      <c r="P32" s="15" t="s">
        <v>141</v>
      </c>
      <c r="Q32" s="15" t="s">
        <v>141</v>
      </c>
      <c r="R32" s="15" t="s">
        <v>141</v>
      </c>
      <c r="S32" s="15" t="s">
        <v>143</v>
      </c>
    </row>
    <row r="33" customHeight="1" spans="1:19">
      <c r="A33" s="15">
        <v>29</v>
      </c>
      <c r="B33" s="23"/>
      <c r="C33" s="15" t="s">
        <v>141</v>
      </c>
      <c r="D33" s="38" t="s">
        <v>58</v>
      </c>
      <c r="E33" s="38" t="s">
        <v>144</v>
      </c>
      <c r="F33" s="73">
        <v>2016</v>
      </c>
      <c r="G33" s="15">
        <v>1</v>
      </c>
      <c r="H33" s="15" t="s">
        <v>145</v>
      </c>
      <c r="I33" s="15">
        <v>30</v>
      </c>
      <c r="J33" s="15">
        <v>20.4</v>
      </c>
      <c r="K33" s="15">
        <v>16</v>
      </c>
      <c r="L33" s="15">
        <v>0</v>
      </c>
      <c r="M33" s="15">
        <v>0</v>
      </c>
      <c r="N33" s="15">
        <v>20.4</v>
      </c>
      <c r="O33" s="15" t="s">
        <v>141</v>
      </c>
      <c r="P33" s="15" t="s">
        <v>141</v>
      </c>
      <c r="Q33" s="15" t="s">
        <v>141</v>
      </c>
      <c r="R33" s="15" t="s">
        <v>141</v>
      </c>
      <c r="S33" s="15" t="s">
        <v>146</v>
      </c>
    </row>
    <row r="34" customHeight="1" spans="1:19">
      <c r="A34" s="15">
        <v>30</v>
      </c>
      <c r="B34" s="23"/>
      <c r="C34" s="15" t="s">
        <v>141</v>
      </c>
      <c r="D34" s="38" t="s">
        <v>58</v>
      </c>
      <c r="E34" s="38" t="s">
        <v>147</v>
      </c>
      <c r="F34" s="73">
        <v>2016</v>
      </c>
      <c r="G34" s="15">
        <v>738</v>
      </c>
      <c r="H34" s="15" t="s">
        <v>87</v>
      </c>
      <c r="I34" s="15">
        <v>30</v>
      </c>
      <c r="J34" s="15">
        <v>20.5</v>
      </c>
      <c r="K34" s="15">
        <v>0</v>
      </c>
      <c r="L34" s="15">
        <v>8</v>
      </c>
      <c r="M34" s="15">
        <v>0</v>
      </c>
      <c r="N34" s="15">
        <v>20.5</v>
      </c>
      <c r="O34" s="15" t="s">
        <v>141</v>
      </c>
      <c r="P34" s="15" t="s">
        <v>141</v>
      </c>
      <c r="Q34" s="15" t="s">
        <v>141</v>
      </c>
      <c r="R34" s="15" t="s">
        <v>141</v>
      </c>
      <c r="S34" s="15" t="s">
        <v>148</v>
      </c>
    </row>
    <row r="35" customHeight="1" spans="1:19">
      <c r="A35" s="15">
        <v>31</v>
      </c>
      <c r="B35" s="23"/>
      <c r="C35" s="15" t="s">
        <v>141</v>
      </c>
      <c r="D35" s="38" t="s">
        <v>58</v>
      </c>
      <c r="E35" s="38" t="s">
        <v>149</v>
      </c>
      <c r="F35" s="73">
        <v>2016</v>
      </c>
      <c r="G35" s="15">
        <v>896</v>
      </c>
      <c r="H35" s="15" t="s">
        <v>87</v>
      </c>
      <c r="I35" s="15">
        <v>30</v>
      </c>
      <c r="J35" s="15">
        <v>18</v>
      </c>
      <c r="K35" s="15">
        <v>0</v>
      </c>
      <c r="L35" s="15">
        <v>6</v>
      </c>
      <c r="M35" s="15">
        <v>0</v>
      </c>
      <c r="N35" s="15">
        <v>18</v>
      </c>
      <c r="O35" s="15" t="s">
        <v>141</v>
      </c>
      <c r="P35" s="15" t="s">
        <v>141</v>
      </c>
      <c r="Q35" s="15" t="s">
        <v>141</v>
      </c>
      <c r="R35" s="15" t="s">
        <v>141</v>
      </c>
      <c r="S35" s="15" t="s">
        <v>148</v>
      </c>
    </row>
    <row r="36" customHeight="1" spans="1:19">
      <c r="A36" s="15">
        <v>32</v>
      </c>
      <c r="B36" s="23" t="s">
        <v>31</v>
      </c>
      <c r="C36" s="15" t="s">
        <v>150</v>
      </c>
      <c r="D36" s="18" t="s">
        <v>66</v>
      </c>
      <c r="E36" s="15" t="s">
        <v>151</v>
      </c>
      <c r="F36" s="73">
        <v>2016</v>
      </c>
      <c r="G36" s="15">
        <v>50</v>
      </c>
      <c r="H36" s="15" t="s">
        <v>152</v>
      </c>
      <c r="I36" s="15">
        <v>20</v>
      </c>
      <c r="J36" s="39">
        <v>23</v>
      </c>
      <c r="K36" s="39">
        <v>0</v>
      </c>
      <c r="L36" s="39">
        <v>10</v>
      </c>
      <c r="M36" s="39"/>
      <c r="N36" s="39">
        <v>40</v>
      </c>
      <c r="O36" s="39" t="s">
        <v>150</v>
      </c>
      <c r="P36" s="39" t="s">
        <v>150</v>
      </c>
      <c r="Q36" s="39" t="s">
        <v>150</v>
      </c>
      <c r="R36" s="39" t="s">
        <v>153</v>
      </c>
      <c r="S36" s="39" t="s">
        <v>154</v>
      </c>
    </row>
    <row r="37" customHeight="1" spans="1:19">
      <c r="A37" s="15">
        <v>33</v>
      </c>
      <c r="B37" s="23"/>
      <c r="C37" s="15" t="s">
        <v>150</v>
      </c>
      <c r="D37" s="18" t="s">
        <v>66</v>
      </c>
      <c r="E37" s="15" t="s">
        <v>155</v>
      </c>
      <c r="F37" s="73">
        <v>2016</v>
      </c>
      <c r="G37" s="15">
        <v>280</v>
      </c>
      <c r="H37" s="15" t="s">
        <v>75</v>
      </c>
      <c r="I37" s="15">
        <v>20</v>
      </c>
      <c r="J37" s="15">
        <v>18</v>
      </c>
      <c r="K37" s="15">
        <v>2</v>
      </c>
      <c r="L37" s="15">
        <v>0</v>
      </c>
      <c r="M37" s="15"/>
      <c r="N37" s="39">
        <v>19</v>
      </c>
      <c r="O37" s="15" t="s">
        <v>150</v>
      </c>
      <c r="P37" s="15" t="s">
        <v>150</v>
      </c>
      <c r="Q37" s="15" t="s">
        <v>150</v>
      </c>
      <c r="R37" s="15" t="s">
        <v>153</v>
      </c>
      <c r="S37" s="15" t="s">
        <v>156</v>
      </c>
    </row>
    <row r="38" customHeight="1" spans="1:19">
      <c r="A38" s="15">
        <v>34</v>
      </c>
      <c r="B38" s="23"/>
      <c r="C38" s="15" t="s">
        <v>157</v>
      </c>
      <c r="D38" s="15" t="s">
        <v>103</v>
      </c>
      <c r="E38" s="15" t="s">
        <v>135</v>
      </c>
      <c r="F38" s="73">
        <v>2016</v>
      </c>
      <c r="G38" s="39">
        <v>1</v>
      </c>
      <c r="H38" s="39" t="s">
        <v>158</v>
      </c>
      <c r="I38" s="15">
        <v>15</v>
      </c>
      <c r="J38" s="15">
        <v>35</v>
      </c>
      <c r="K38" s="15"/>
      <c r="L38" s="15">
        <v>4.5</v>
      </c>
      <c r="M38" s="15"/>
      <c r="N38" s="39">
        <v>30</v>
      </c>
      <c r="O38" s="15" t="s">
        <v>157</v>
      </c>
      <c r="P38" s="15" t="s">
        <v>157</v>
      </c>
      <c r="Q38" s="15" t="s">
        <v>157</v>
      </c>
      <c r="R38" s="15" t="s">
        <v>157</v>
      </c>
      <c r="S38" s="15" t="s">
        <v>159</v>
      </c>
    </row>
    <row r="39" customHeight="1" spans="1:19">
      <c r="A39" s="15">
        <v>35</v>
      </c>
      <c r="B39" s="23"/>
      <c r="C39" s="43" t="s">
        <v>160</v>
      </c>
      <c r="D39" s="43" t="s">
        <v>58</v>
      </c>
      <c r="E39" s="43" t="s">
        <v>161</v>
      </c>
      <c r="F39" s="73">
        <v>2016</v>
      </c>
      <c r="G39" s="43">
        <v>600</v>
      </c>
      <c r="H39" s="43" t="s">
        <v>87</v>
      </c>
      <c r="I39" s="43">
        <v>10</v>
      </c>
      <c r="J39" s="43">
        <v>42</v>
      </c>
      <c r="K39" s="43">
        <v>6</v>
      </c>
      <c r="L39" s="43"/>
      <c r="M39" s="43"/>
      <c r="N39" s="43">
        <v>31.5</v>
      </c>
      <c r="O39" s="43" t="s">
        <v>160</v>
      </c>
      <c r="P39" s="43" t="s">
        <v>160</v>
      </c>
      <c r="Q39" s="43" t="s">
        <v>160</v>
      </c>
      <c r="R39" s="43" t="s">
        <v>160</v>
      </c>
      <c r="S39" s="43" t="s">
        <v>162</v>
      </c>
    </row>
    <row r="40" customHeight="1" spans="1:19">
      <c r="A40" s="15">
        <v>36</v>
      </c>
      <c r="B40" s="23"/>
      <c r="C40" s="15" t="s">
        <v>163</v>
      </c>
      <c r="D40" s="18" t="s">
        <v>66</v>
      </c>
      <c r="E40" s="15" t="s">
        <v>155</v>
      </c>
      <c r="F40" s="73">
        <v>2016</v>
      </c>
      <c r="G40" s="23">
        <v>13000</v>
      </c>
      <c r="H40" s="15" t="s">
        <v>164</v>
      </c>
      <c r="I40" s="15">
        <v>20</v>
      </c>
      <c r="J40" s="15">
        <v>7</v>
      </c>
      <c r="K40" s="15">
        <v>0</v>
      </c>
      <c r="L40" s="15">
        <v>2</v>
      </c>
      <c r="M40" s="15"/>
      <c r="N40" s="39">
        <v>18</v>
      </c>
      <c r="O40" s="23" t="s">
        <v>163</v>
      </c>
      <c r="P40" s="23" t="s">
        <v>163</v>
      </c>
      <c r="Q40" s="23" t="s">
        <v>163</v>
      </c>
      <c r="R40" s="23" t="s">
        <v>163</v>
      </c>
      <c r="S40" s="15" t="s">
        <v>165</v>
      </c>
    </row>
    <row r="41" customHeight="1" spans="1:19">
      <c r="A41" s="15">
        <v>37</v>
      </c>
      <c r="B41" s="23"/>
      <c r="C41" s="15" t="s">
        <v>166</v>
      </c>
      <c r="D41" s="43" t="s">
        <v>58</v>
      </c>
      <c r="E41" s="15" t="s">
        <v>167</v>
      </c>
      <c r="F41" s="73">
        <v>2016</v>
      </c>
      <c r="G41" s="39">
        <v>350</v>
      </c>
      <c r="H41" s="39" t="s">
        <v>87</v>
      </c>
      <c r="I41" s="39">
        <v>20</v>
      </c>
      <c r="J41" s="39">
        <v>16</v>
      </c>
      <c r="K41" s="39">
        <v>8</v>
      </c>
      <c r="L41" s="39"/>
      <c r="M41" s="39"/>
      <c r="N41" s="39">
        <v>14</v>
      </c>
      <c r="O41" s="39" t="s">
        <v>166</v>
      </c>
      <c r="P41" s="39" t="s">
        <v>166</v>
      </c>
      <c r="Q41" s="39" t="s">
        <v>166</v>
      </c>
      <c r="R41" s="39" t="s">
        <v>166</v>
      </c>
      <c r="S41" s="39" t="s">
        <v>168</v>
      </c>
    </row>
    <row r="42" customHeight="1" spans="1:19">
      <c r="A42" s="15">
        <v>38</v>
      </c>
      <c r="B42" s="23"/>
      <c r="C42" s="15" t="s">
        <v>166</v>
      </c>
      <c r="D42" s="43" t="s">
        <v>58</v>
      </c>
      <c r="E42" s="15" t="s">
        <v>169</v>
      </c>
      <c r="F42" s="73">
        <v>2016</v>
      </c>
      <c r="G42" s="15">
        <v>1</v>
      </c>
      <c r="H42" s="15" t="s">
        <v>90</v>
      </c>
      <c r="I42" s="15">
        <v>20</v>
      </c>
      <c r="J42" s="15">
        <v>11</v>
      </c>
      <c r="K42" s="15">
        <v>5.5</v>
      </c>
      <c r="L42" s="15"/>
      <c r="M42" s="15"/>
      <c r="N42" s="39">
        <v>10</v>
      </c>
      <c r="O42" s="15" t="s">
        <v>166</v>
      </c>
      <c r="P42" s="15" t="s">
        <v>166</v>
      </c>
      <c r="Q42" s="15" t="s">
        <v>166</v>
      </c>
      <c r="R42" s="15" t="s">
        <v>166</v>
      </c>
      <c r="S42" s="15" t="s">
        <v>170</v>
      </c>
    </row>
    <row r="43" customHeight="1" spans="1:19">
      <c r="A43" s="15">
        <v>39</v>
      </c>
      <c r="B43" s="23"/>
      <c r="C43" s="15" t="s">
        <v>166</v>
      </c>
      <c r="D43" s="43" t="s">
        <v>58</v>
      </c>
      <c r="E43" s="15" t="s">
        <v>171</v>
      </c>
      <c r="F43" s="73">
        <v>2016</v>
      </c>
      <c r="G43" s="15">
        <v>1</v>
      </c>
      <c r="H43" s="15" t="s">
        <v>68</v>
      </c>
      <c r="I43" s="15">
        <v>20</v>
      </c>
      <c r="J43" s="15">
        <v>25</v>
      </c>
      <c r="K43" s="15">
        <v>12.5</v>
      </c>
      <c r="L43" s="15"/>
      <c r="M43" s="15"/>
      <c r="N43" s="39">
        <v>25</v>
      </c>
      <c r="O43" s="15" t="s">
        <v>166</v>
      </c>
      <c r="P43" s="15" t="s">
        <v>166</v>
      </c>
      <c r="Q43" s="15" t="s">
        <v>166</v>
      </c>
      <c r="R43" s="15" t="s">
        <v>166</v>
      </c>
      <c r="S43" s="15" t="s">
        <v>170</v>
      </c>
    </row>
    <row r="44" customHeight="1" spans="1:19">
      <c r="A44" s="15">
        <v>40</v>
      </c>
      <c r="B44" s="23"/>
      <c r="C44" s="15" t="s">
        <v>172</v>
      </c>
      <c r="D44" s="18" t="s">
        <v>66</v>
      </c>
      <c r="E44" s="15" t="s">
        <v>173</v>
      </c>
      <c r="F44" s="73">
        <v>2016</v>
      </c>
      <c r="G44" s="23">
        <v>1</v>
      </c>
      <c r="H44" s="15" t="s">
        <v>90</v>
      </c>
      <c r="I44" s="15">
        <v>20</v>
      </c>
      <c r="J44" s="15">
        <v>21</v>
      </c>
      <c r="K44" s="15">
        <v>2</v>
      </c>
      <c r="L44" s="15">
        <v>0</v>
      </c>
      <c r="M44" s="15"/>
      <c r="N44" s="39">
        <v>15</v>
      </c>
      <c r="O44" s="15" t="s">
        <v>172</v>
      </c>
      <c r="P44" s="15" t="s">
        <v>172</v>
      </c>
      <c r="Q44" s="15" t="s">
        <v>172</v>
      </c>
      <c r="R44" s="15" t="s">
        <v>172</v>
      </c>
      <c r="S44" s="15" t="s">
        <v>174</v>
      </c>
    </row>
    <row r="45" customHeight="1" spans="1:19">
      <c r="A45" s="15">
        <v>41</v>
      </c>
      <c r="B45" s="23"/>
      <c r="C45" s="15" t="s">
        <v>172</v>
      </c>
      <c r="D45" s="15" t="s">
        <v>103</v>
      </c>
      <c r="E45" s="15" t="s">
        <v>175</v>
      </c>
      <c r="F45" s="73">
        <v>2016</v>
      </c>
      <c r="G45" s="26">
        <v>1</v>
      </c>
      <c r="H45" s="26" t="s">
        <v>176</v>
      </c>
      <c r="I45" s="15">
        <v>20</v>
      </c>
      <c r="J45" s="15">
        <v>17</v>
      </c>
      <c r="K45" s="15">
        <v>10</v>
      </c>
      <c r="L45" s="15">
        <v>0</v>
      </c>
      <c r="M45" s="15"/>
      <c r="N45" s="39">
        <v>15</v>
      </c>
      <c r="O45" s="15" t="s">
        <v>172</v>
      </c>
      <c r="P45" s="15" t="s">
        <v>172</v>
      </c>
      <c r="Q45" s="15" t="s">
        <v>172</v>
      </c>
      <c r="R45" s="15" t="s">
        <v>172</v>
      </c>
      <c r="S45" s="15" t="s">
        <v>177</v>
      </c>
    </row>
    <row r="46" customHeight="1" spans="1:19">
      <c r="A46" s="15">
        <v>42</v>
      </c>
      <c r="B46" s="23"/>
      <c r="C46" s="15" t="s">
        <v>172</v>
      </c>
      <c r="D46" s="15" t="s">
        <v>103</v>
      </c>
      <c r="E46" s="15" t="s">
        <v>178</v>
      </c>
      <c r="F46" s="73">
        <v>2016</v>
      </c>
      <c r="G46" s="15">
        <v>1</v>
      </c>
      <c r="H46" s="15" t="s">
        <v>90</v>
      </c>
      <c r="I46" s="15">
        <v>5</v>
      </c>
      <c r="J46" s="15">
        <v>19.5</v>
      </c>
      <c r="K46" s="15">
        <v>10</v>
      </c>
      <c r="L46" s="15">
        <v>0</v>
      </c>
      <c r="M46" s="15"/>
      <c r="N46" s="39">
        <v>18</v>
      </c>
      <c r="O46" s="15" t="s">
        <v>172</v>
      </c>
      <c r="P46" s="15" t="s">
        <v>172</v>
      </c>
      <c r="Q46" s="15" t="s">
        <v>172</v>
      </c>
      <c r="R46" s="15" t="s">
        <v>172</v>
      </c>
      <c r="S46" s="15" t="s">
        <v>179</v>
      </c>
    </row>
    <row r="47" customHeight="1" spans="1:19">
      <c r="A47" s="15">
        <v>43</v>
      </c>
      <c r="B47" s="23"/>
      <c r="C47" s="15" t="s">
        <v>172</v>
      </c>
      <c r="D47" s="43" t="s">
        <v>58</v>
      </c>
      <c r="E47" s="15" t="s">
        <v>180</v>
      </c>
      <c r="F47" s="73">
        <v>2016</v>
      </c>
      <c r="G47" s="39">
        <v>800</v>
      </c>
      <c r="H47" s="39" t="s">
        <v>87</v>
      </c>
      <c r="I47" s="15">
        <v>15</v>
      </c>
      <c r="J47" s="15">
        <v>18</v>
      </c>
      <c r="K47" s="15">
        <v>5</v>
      </c>
      <c r="L47" s="15">
        <v>0</v>
      </c>
      <c r="M47" s="15"/>
      <c r="N47" s="39">
        <v>16</v>
      </c>
      <c r="O47" s="15" t="s">
        <v>172</v>
      </c>
      <c r="P47" s="15" t="s">
        <v>172</v>
      </c>
      <c r="Q47" s="15" t="s">
        <v>172</v>
      </c>
      <c r="R47" s="15" t="s">
        <v>172</v>
      </c>
      <c r="S47" s="15" t="s">
        <v>172</v>
      </c>
    </row>
    <row r="48" ht="37" customHeight="1" spans="1:19">
      <c r="A48" s="15">
        <v>44</v>
      </c>
      <c r="B48" s="23"/>
      <c r="C48" s="15" t="s">
        <v>181</v>
      </c>
      <c r="D48" s="43" t="s">
        <v>58</v>
      </c>
      <c r="E48" s="39" t="s">
        <v>182</v>
      </c>
      <c r="F48" s="73">
        <v>2016</v>
      </c>
      <c r="G48" s="39">
        <v>6000</v>
      </c>
      <c r="H48" s="39" t="s">
        <v>87</v>
      </c>
      <c r="I48" s="39">
        <v>10</v>
      </c>
      <c r="J48" s="39">
        <v>18.5</v>
      </c>
      <c r="K48" s="39"/>
      <c r="L48" s="39">
        <v>1.1</v>
      </c>
      <c r="M48" s="39"/>
      <c r="N48" s="39">
        <v>16</v>
      </c>
      <c r="O48" s="39" t="s">
        <v>181</v>
      </c>
      <c r="P48" s="39" t="s">
        <v>181</v>
      </c>
      <c r="Q48" s="39" t="s">
        <v>181</v>
      </c>
      <c r="R48" s="39" t="s">
        <v>181</v>
      </c>
      <c r="S48" s="39" t="s">
        <v>183</v>
      </c>
    </row>
    <row r="49" customHeight="1" spans="1:19">
      <c r="A49" s="15">
        <v>45</v>
      </c>
      <c r="B49" s="23"/>
      <c r="C49" s="15" t="s">
        <v>184</v>
      </c>
      <c r="D49" s="18" t="s">
        <v>66</v>
      </c>
      <c r="E49" s="15" t="s">
        <v>185</v>
      </c>
      <c r="F49" s="73">
        <v>2016</v>
      </c>
      <c r="G49" s="15">
        <v>200</v>
      </c>
      <c r="H49" s="15" t="s">
        <v>75</v>
      </c>
      <c r="I49" s="15">
        <v>30</v>
      </c>
      <c r="J49" s="15">
        <v>64</v>
      </c>
      <c r="K49" s="15">
        <v>30</v>
      </c>
      <c r="L49" s="15"/>
      <c r="M49" s="15"/>
      <c r="N49" s="39">
        <v>28</v>
      </c>
      <c r="O49" s="15" t="s">
        <v>184</v>
      </c>
      <c r="P49" s="15" t="s">
        <v>184</v>
      </c>
      <c r="Q49" s="15" t="s">
        <v>184</v>
      </c>
      <c r="R49" s="15" t="s">
        <v>184</v>
      </c>
      <c r="S49" s="15" t="s">
        <v>186</v>
      </c>
    </row>
    <row r="50" customHeight="1" spans="1:19">
      <c r="A50" s="15">
        <v>46</v>
      </c>
      <c r="B50" s="23" t="s">
        <v>28</v>
      </c>
      <c r="C50" s="15" t="s">
        <v>187</v>
      </c>
      <c r="D50" s="15" t="s">
        <v>58</v>
      </c>
      <c r="E50" s="15" t="s">
        <v>188</v>
      </c>
      <c r="F50" s="73">
        <v>2016</v>
      </c>
      <c r="G50" s="15">
        <v>150</v>
      </c>
      <c r="H50" s="15" t="s">
        <v>87</v>
      </c>
      <c r="I50" s="15">
        <v>30</v>
      </c>
      <c r="J50" s="15">
        <v>2.4</v>
      </c>
      <c r="K50" s="15">
        <v>1.2</v>
      </c>
      <c r="L50" s="15">
        <v>0</v>
      </c>
      <c r="M50" s="15">
        <v>0</v>
      </c>
      <c r="N50" s="15">
        <v>2.4</v>
      </c>
      <c r="O50" s="25" t="s">
        <v>187</v>
      </c>
      <c r="P50" s="25" t="s">
        <v>187</v>
      </c>
      <c r="Q50" s="25" t="s">
        <v>187</v>
      </c>
      <c r="R50" s="25" t="s">
        <v>187</v>
      </c>
      <c r="S50" s="15" t="s">
        <v>189</v>
      </c>
    </row>
    <row r="51" customHeight="1" spans="1:19">
      <c r="A51" s="15">
        <v>47</v>
      </c>
      <c r="B51" s="23"/>
      <c r="C51" s="15" t="s">
        <v>187</v>
      </c>
      <c r="D51" s="15" t="s">
        <v>58</v>
      </c>
      <c r="E51" s="15" t="s">
        <v>190</v>
      </c>
      <c r="F51" s="73">
        <v>2016</v>
      </c>
      <c r="G51" s="15">
        <v>340</v>
      </c>
      <c r="H51" s="15" t="s">
        <v>87</v>
      </c>
      <c r="I51" s="15">
        <v>30</v>
      </c>
      <c r="J51" s="15">
        <v>12</v>
      </c>
      <c r="K51" s="15">
        <v>6</v>
      </c>
      <c r="L51" s="15">
        <v>0</v>
      </c>
      <c r="M51" s="15">
        <v>0</v>
      </c>
      <c r="N51" s="15">
        <v>12</v>
      </c>
      <c r="O51" s="25" t="s">
        <v>187</v>
      </c>
      <c r="P51" s="25" t="s">
        <v>187</v>
      </c>
      <c r="Q51" s="25" t="s">
        <v>187</v>
      </c>
      <c r="R51" s="25" t="s">
        <v>187</v>
      </c>
      <c r="S51" s="15" t="s">
        <v>191</v>
      </c>
    </row>
    <row r="52" ht="39" customHeight="1" spans="1:19">
      <c r="A52" s="15">
        <v>48</v>
      </c>
      <c r="B52" s="23"/>
      <c r="C52" s="15" t="s">
        <v>192</v>
      </c>
      <c r="D52" s="15" t="s">
        <v>58</v>
      </c>
      <c r="E52" s="15" t="s">
        <v>193</v>
      </c>
      <c r="F52" s="73">
        <v>2016</v>
      </c>
      <c r="G52" s="15">
        <v>1800</v>
      </c>
      <c r="H52" s="15" t="s">
        <v>87</v>
      </c>
      <c r="I52" s="15">
        <v>30</v>
      </c>
      <c r="J52" s="15">
        <v>58.9</v>
      </c>
      <c r="K52" s="15">
        <v>9.3</v>
      </c>
      <c r="L52" s="15">
        <v>0</v>
      </c>
      <c r="M52" s="15">
        <v>0</v>
      </c>
      <c r="N52" s="15">
        <v>58.9</v>
      </c>
      <c r="O52" s="25" t="s">
        <v>192</v>
      </c>
      <c r="P52" s="25" t="s">
        <v>192</v>
      </c>
      <c r="Q52" s="25" t="s">
        <v>192</v>
      </c>
      <c r="R52" s="25" t="s">
        <v>192</v>
      </c>
      <c r="S52" s="15" t="s">
        <v>194</v>
      </c>
    </row>
    <row r="53" customHeight="1" spans="1:19">
      <c r="A53" s="15">
        <v>49</v>
      </c>
      <c r="B53" s="23"/>
      <c r="C53" s="15" t="s">
        <v>195</v>
      </c>
      <c r="D53" s="15" t="s">
        <v>58</v>
      </c>
      <c r="E53" s="15" t="s">
        <v>196</v>
      </c>
      <c r="F53" s="73">
        <v>2016</v>
      </c>
      <c r="G53" s="15">
        <v>128</v>
      </c>
      <c r="H53" s="15" t="s">
        <v>78</v>
      </c>
      <c r="I53" s="15">
        <v>10</v>
      </c>
      <c r="J53" s="15">
        <v>20</v>
      </c>
      <c r="K53" s="15">
        <v>10</v>
      </c>
      <c r="L53" s="15">
        <v>0</v>
      </c>
      <c r="M53" s="15">
        <v>0</v>
      </c>
      <c r="N53" s="15">
        <v>13</v>
      </c>
      <c r="O53" s="25" t="s">
        <v>195</v>
      </c>
      <c r="P53" s="25" t="s">
        <v>195</v>
      </c>
      <c r="Q53" s="25" t="s">
        <v>195</v>
      </c>
      <c r="R53" s="25" t="s">
        <v>195</v>
      </c>
      <c r="S53" s="15" t="s">
        <v>197</v>
      </c>
    </row>
    <row r="54" customHeight="1" spans="1:19">
      <c r="A54" s="15">
        <v>50</v>
      </c>
      <c r="B54" s="23"/>
      <c r="C54" s="15" t="s">
        <v>198</v>
      </c>
      <c r="D54" s="15" t="s">
        <v>103</v>
      </c>
      <c r="E54" s="15" t="s">
        <v>199</v>
      </c>
      <c r="F54" s="73">
        <v>2016</v>
      </c>
      <c r="G54" s="15">
        <v>1</v>
      </c>
      <c r="H54" s="15" t="s">
        <v>200</v>
      </c>
      <c r="I54" s="15">
        <v>30</v>
      </c>
      <c r="J54" s="15">
        <v>17</v>
      </c>
      <c r="K54" s="15">
        <v>3</v>
      </c>
      <c r="L54" s="15">
        <v>14</v>
      </c>
      <c r="M54" s="15">
        <v>0</v>
      </c>
      <c r="N54" s="15">
        <v>17</v>
      </c>
      <c r="O54" s="25" t="s">
        <v>198</v>
      </c>
      <c r="P54" s="25" t="s">
        <v>198</v>
      </c>
      <c r="Q54" s="25" t="s">
        <v>198</v>
      </c>
      <c r="R54" s="25" t="s">
        <v>198</v>
      </c>
      <c r="S54" s="15" t="s">
        <v>201</v>
      </c>
    </row>
    <row r="55" customHeight="1" spans="1:19">
      <c r="A55" s="15">
        <v>51</v>
      </c>
      <c r="B55" s="23"/>
      <c r="C55" s="15" t="s">
        <v>202</v>
      </c>
      <c r="D55" s="15" t="s">
        <v>66</v>
      </c>
      <c r="E55" s="15" t="s">
        <v>203</v>
      </c>
      <c r="F55" s="73">
        <v>2016</v>
      </c>
      <c r="G55" s="15">
        <v>100</v>
      </c>
      <c r="H55" s="15" t="s">
        <v>75</v>
      </c>
      <c r="I55" s="15">
        <v>10</v>
      </c>
      <c r="J55" s="15">
        <v>12</v>
      </c>
      <c r="K55" s="15">
        <v>0</v>
      </c>
      <c r="L55" s="15">
        <v>12</v>
      </c>
      <c r="M55" s="15">
        <v>0</v>
      </c>
      <c r="N55" s="15">
        <v>12</v>
      </c>
      <c r="O55" s="25" t="s">
        <v>202</v>
      </c>
      <c r="P55" s="25" t="s">
        <v>202</v>
      </c>
      <c r="Q55" s="25" t="s">
        <v>202</v>
      </c>
      <c r="R55" s="25" t="s">
        <v>202</v>
      </c>
      <c r="S55" s="15" t="s">
        <v>204</v>
      </c>
    </row>
    <row r="56" customHeight="1" spans="1:19">
      <c r="A56" s="15">
        <v>52</v>
      </c>
      <c r="B56" s="23"/>
      <c r="C56" s="15" t="s">
        <v>202</v>
      </c>
      <c r="D56" s="15" t="s">
        <v>58</v>
      </c>
      <c r="E56" s="15" t="s">
        <v>107</v>
      </c>
      <c r="F56" s="73">
        <v>2016</v>
      </c>
      <c r="G56" s="15">
        <v>90</v>
      </c>
      <c r="H56" s="15" t="s">
        <v>78</v>
      </c>
      <c r="I56" s="15">
        <v>10</v>
      </c>
      <c r="J56" s="15">
        <v>9</v>
      </c>
      <c r="K56" s="15">
        <v>4.5</v>
      </c>
      <c r="L56" s="15">
        <v>0</v>
      </c>
      <c r="M56" s="15">
        <v>0</v>
      </c>
      <c r="N56" s="15">
        <v>9</v>
      </c>
      <c r="O56" s="24" t="s">
        <v>202</v>
      </c>
      <c r="P56" s="24" t="s">
        <v>202</v>
      </c>
      <c r="Q56" s="24" t="s">
        <v>202</v>
      </c>
      <c r="R56" s="24" t="s">
        <v>202</v>
      </c>
      <c r="S56" s="15" t="s">
        <v>204</v>
      </c>
    </row>
    <row r="57" customHeight="1" spans="1:19">
      <c r="A57" s="15">
        <v>53</v>
      </c>
      <c r="B57" s="23"/>
      <c r="C57" s="15" t="s">
        <v>202</v>
      </c>
      <c r="D57" s="15" t="s">
        <v>103</v>
      </c>
      <c r="E57" s="15" t="s">
        <v>135</v>
      </c>
      <c r="F57" s="73">
        <v>2016</v>
      </c>
      <c r="G57" s="15">
        <v>130</v>
      </c>
      <c r="H57" s="15" t="s">
        <v>94</v>
      </c>
      <c r="I57" s="15">
        <v>50</v>
      </c>
      <c r="J57" s="15">
        <v>15</v>
      </c>
      <c r="K57" s="15">
        <v>7.5</v>
      </c>
      <c r="L57" s="15">
        <v>0</v>
      </c>
      <c r="M57" s="15">
        <v>0</v>
      </c>
      <c r="N57" s="15">
        <v>15</v>
      </c>
      <c r="O57" s="15" t="s">
        <v>202</v>
      </c>
      <c r="P57" s="15" t="s">
        <v>202</v>
      </c>
      <c r="Q57" s="15" t="s">
        <v>202</v>
      </c>
      <c r="R57" s="15" t="s">
        <v>202</v>
      </c>
      <c r="S57" s="15" t="s">
        <v>204</v>
      </c>
    </row>
    <row r="58" customHeight="1" spans="1:19">
      <c r="A58" s="15">
        <v>54</v>
      </c>
      <c r="B58" s="23"/>
      <c r="C58" s="15" t="s">
        <v>205</v>
      </c>
      <c r="D58" s="15" t="s">
        <v>58</v>
      </c>
      <c r="E58" s="15" t="s">
        <v>206</v>
      </c>
      <c r="F58" s="73">
        <v>2016</v>
      </c>
      <c r="G58" s="15">
        <v>1530</v>
      </c>
      <c r="H58" s="15" t="s">
        <v>87</v>
      </c>
      <c r="I58" s="15">
        <v>15</v>
      </c>
      <c r="J58" s="15">
        <v>9</v>
      </c>
      <c r="K58" s="15">
        <v>0</v>
      </c>
      <c r="L58" s="15">
        <v>2</v>
      </c>
      <c r="M58" s="15">
        <v>0</v>
      </c>
      <c r="N58" s="15">
        <v>7</v>
      </c>
      <c r="O58" s="15" t="s">
        <v>205</v>
      </c>
      <c r="P58" s="15" t="s">
        <v>205</v>
      </c>
      <c r="Q58" s="15" t="s">
        <v>205</v>
      </c>
      <c r="R58" s="15" t="s">
        <v>205</v>
      </c>
      <c r="S58" s="15" t="s">
        <v>207</v>
      </c>
    </row>
    <row r="59" customHeight="1" spans="1:19">
      <c r="A59" s="15">
        <v>55</v>
      </c>
      <c r="B59" s="23"/>
      <c r="C59" s="15" t="s">
        <v>205</v>
      </c>
      <c r="D59" s="15" t="s">
        <v>58</v>
      </c>
      <c r="E59" s="15" t="s">
        <v>206</v>
      </c>
      <c r="F59" s="73">
        <v>2016</v>
      </c>
      <c r="G59" s="15">
        <v>1530</v>
      </c>
      <c r="H59" s="15" t="s">
        <v>87</v>
      </c>
      <c r="I59" s="15">
        <v>15</v>
      </c>
      <c r="J59" s="15">
        <v>9</v>
      </c>
      <c r="K59" s="15">
        <v>0</v>
      </c>
      <c r="L59" s="15">
        <v>2</v>
      </c>
      <c r="M59" s="15">
        <v>0</v>
      </c>
      <c r="N59" s="15">
        <v>7</v>
      </c>
      <c r="O59" s="15" t="s">
        <v>205</v>
      </c>
      <c r="P59" s="15" t="s">
        <v>205</v>
      </c>
      <c r="Q59" s="15" t="s">
        <v>205</v>
      </c>
      <c r="R59" s="15" t="s">
        <v>205</v>
      </c>
      <c r="S59" s="15" t="s">
        <v>207</v>
      </c>
    </row>
    <row r="60" customHeight="1" spans="1:19">
      <c r="A60" s="15">
        <v>56</v>
      </c>
      <c r="B60" s="23"/>
      <c r="C60" s="15" t="s">
        <v>205</v>
      </c>
      <c r="D60" s="15" t="s">
        <v>58</v>
      </c>
      <c r="E60" s="15" t="s">
        <v>208</v>
      </c>
      <c r="F60" s="73">
        <v>2016</v>
      </c>
      <c r="G60" s="15">
        <v>10</v>
      </c>
      <c r="H60" s="15" t="s">
        <v>78</v>
      </c>
      <c r="I60" s="15">
        <v>15</v>
      </c>
      <c r="J60" s="15">
        <v>3</v>
      </c>
      <c r="K60" s="15">
        <v>0</v>
      </c>
      <c r="L60" s="15">
        <v>2</v>
      </c>
      <c r="M60" s="15">
        <v>0</v>
      </c>
      <c r="N60" s="15">
        <v>3</v>
      </c>
      <c r="O60" s="15" t="s">
        <v>205</v>
      </c>
      <c r="P60" s="15" t="s">
        <v>205</v>
      </c>
      <c r="Q60" s="15" t="s">
        <v>205</v>
      </c>
      <c r="R60" s="15" t="s">
        <v>205</v>
      </c>
      <c r="S60" s="15" t="s">
        <v>207</v>
      </c>
    </row>
    <row r="61" customHeight="1" spans="1:19">
      <c r="A61" s="15">
        <v>57</v>
      </c>
      <c r="B61" s="23"/>
      <c r="C61" s="15" t="s">
        <v>205</v>
      </c>
      <c r="D61" s="15" t="s">
        <v>58</v>
      </c>
      <c r="E61" s="15" t="s">
        <v>209</v>
      </c>
      <c r="F61" s="73">
        <v>2016</v>
      </c>
      <c r="G61" s="15">
        <v>1410</v>
      </c>
      <c r="H61" s="15" t="s">
        <v>105</v>
      </c>
      <c r="I61" s="15">
        <v>20</v>
      </c>
      <c r="J61" s="15">
        <v>16</v>
      </c>
      <c r="K61" s="15">
        <v>0</v>
      </c>
      <c r="L61" s="15">
        <v>14</v>
      </c>
      <c r="M61" s="15">
        <v>0</v>
      </c>
      <c r="N61" s="15">
        <v>13</v>
      </c>
      <c r="O61" s="15" t="s">
        <v>205</v>
      </c>
      <c r="P61" s="15" t="s">
        <v>205</v>
      </c>
      <c r="Q61" s="15" t="s">
        <v>205</v>
      </c>
      <c r="R61" s="15" t="s">
        <v>205</v>
      </c>
      <c r="S61" s="15" t="s">
        <v>207</v>
      </c>
    </row>
    <row r="62" customHeight="1" spans="1:19">
      <c r="A62" s="15">
        <v>58</v>
      </c>
      <c r="B62" s="23"/>
      <c r="C62" s="15" t="s">
        <v>205</v>
      </c>
      <c r="D62" s="15" t="s">
        <v>58</v>
      </c>
      <c r="E62" s="15" t="s">
        <v>210</v>
      </c>
      <c r="F62" s="73">
        <v>2016</v>
      </c>
      <c r="G62" s="15">
        <v>1570</v>
      </c>
      <c r="H62" s="15" t="s">
        <v>87</v>
      </c>
      <c r="I62" s="15">
        <v>15</v>
      </c>
      <c r="J62" s="15">
        <v>12</v>
      </c>
      <c r="K62" s="15">
        <v>1</v>
      </c>
      <c r="L62" s="15">
        <v>0</v>
      </c>
      <c r="M62" s="15">
        <v>0</v>
      </c>
      <c r="N62" s="15">
        <v>9</v>
      </c>
      <c r="O62" s="15" t="s">
        <v>205</v>
      </c>
      <c r="P62" s="15" t="s">
        <v>205</v>
      </c>
      <c r="Q62" s="15" t="s">
        <v>205</v>
      </c>
      <c r="R62" s="15" t="s">
        <v>205</v>
      </c>
      <c r="S62" s="15" t="s">
        <v>207</v>
      </c>
    </row>
    <row r="63" customHeight="1" spans="1:19">
      <c r="A63" s="15">
        <v>59</v>
      </c>
      <c r="B63" s="23"/>
      <c r="C63" s="15" t="s">
        <v>211</v>
      </c>
      <c r="D63" s="15" t="s">
        <v>58</v>
      </c>
      <c r="E63" s="15" t="s">
        <v>212</v>
      </c>
      <c r="F63" s="73">
        <v>2016</v>
      </c>
      <c r="G63" s="15">
        <v>0.7</v>
      </c>
      <c r="H63" s="15" t="s">
        <v>60</v>
      </c>
      <c r="I63" s="15">
        <v>2</v>
      </c>
      <c r="J63" s="15">
        <v>33.8</v>
      </c>
      <c r="K63" s="15">
        <v>14</v>
      </c>
      <c r="L63" s="15">
        <v>11</v>
      </c>
      <c r="M63" s="15">
        <v>0</v>
      </c>
      <c r="N63" s="15">
        <v>33.8</v>
      </c>
      <c r="O63" s="15" t="s">
        <v>211</v>
      </c>
      <c r="P63" s="15" t="s">
        <v>211</v>
      </c>
      <c r="Q63" s="15" t="s">
        <v>211</v>
      </c>
      <c r="R63" s="15" t="s">
        <v>211</v>
      </c>
      <c r="S63" s="15" t="s">
        <v>213</v>
      </c>
    </row>
    <row r="64" customHeight="1" spans="1:19">
      <c r="A64" s="15">
        <v>60</v>
      </c>
      <c r="B64" s="23" t="s">
        <v>30</v>
      </c>
      <c r="C64" s="15" t="s">
        <v>214</v>
      </c>
      <c r="D64" s="15" t="s">
        <v>58</v>
      </c>
      <c r="E64" s="15" t="s">
        <v>215</v>
      </c>
      <c r="F64" s="73">
        <v>2016</v>
      </c>
      <c r="G64" s="15">
        <v>600</v>
      </c>
      <c r="H64" s="15" t="s">
        <v>94</v>
      </c>
      <c r="I64" s="15">
        <v>10</v>
      </c>
      <c r="J64" s="15">
        <v>14.5448</v>
      </c>
      <c r="K64" s="15">
        <v>14.5448</v>
      </c>
      <c r="L64" s="15"/>
      <c r="M64" s="15"/>
      <c r="N64" s="15">
        <v>14.5448</v>
      </c>
      <c r="O64" s="15" t="s">
        <v>214</v>
      </c>
      <c r="P64" s="15" t="s">
        <v>214</v>
      </c>
      <c r="Q64" s="15" t="s">
        <v>214</v>
      </c>
      <c r="R64" s="15" t="s">
        <v>214</v>
      </c>
      <c r="S64" s="15" t="s">
        <v>216</v>
      </c>
    </row>
    <row r="65" customHeight="1" spans="1:19">
      <c r="A65" s="15">
        <v>61</v>
      </c>
      <c r="B65" s="23"/>
      <c r="C65" s="15" t="s">
        <v>217</v>
      </c>
      <c r="D65" s="15" t="s">
        <v>58</v>
      </c>
      <c r="E65" s="154" t="s">
        <v>218</v>
      </c>
      <c r="F65" s="73">
        <v>2016</v>
      </c>
      <c r="G65" s="15">
        <v>1</v>
      </c>
      <c r="H65" s="15" t="s">
        <v>75</v>
      </c>
      <c r="I65" s="15">
        <v>10</v>
      </c>
      <c r="J65" s="15">
        <v>18.8562</v>
      </c>
      <c r="K65" s="60">
        <v>16.03</v>
      </c>
      <c r="L65" s="15"/>
      <c r="M65" s="15"/>
      <c r="N65" s="15">
        <v>18.8562</v>
      </c>
      <c r="O65" s="15" t="s">
        <v>217</v>
      </c>
      <c r="P65" s="15" t="s">
        <v>217</v>
      </c>
      <c r="Q65" s="15" t="s">
        <v>217</v>
      </c>
      <c r="R65" s="15" t="s">
        <v>217</v>
      </c>
      <c r="S65" s="15" t="s">
        <v>219</v>
      </c>
    </row>
    <row r="66" customHeight="1" spans="1:19">
      <c r="A66" s="15">
        <v>62</v>
      </c>
      <c r="B66" s="23"/>
      <c r="C66" s="15" t="s">
        <v>220</v>
      </c>
      <c r="D66" s="15" t="s">
        <v>58</v>
      </c>
      <c r="E66" s="15" t="s">
        <v>221</v>
      </c>
      <c r="F66" s="73">
        <v>2016</v>
      </c>
      <c r="G66" s="15">
        <v>300</v>
      </c>
      <c r="H66" s="15" t="s">
        <v>87</v>
      </c>
      <c r="I66" s="15">
        <v>10</v>
      </c>
      <c r="J66" s="15">
        <v>30</v>
      </c>
      <c r="K66" s="15">
        <v>18.23</v>
      </c>
      <c r="L66" s="15"/>
      <c r="M66" s="15"/>
      <c r="N66" s="15">
        <v>30</v>
      </c>
      <c r="O66" s="15" t="s">
        <v>220</v>
      </c>
      <c r="P66" s="15" t="s">
        <v>222</v>
      </c>
      <c r="Q66" s="15" t="s">
        <v>222</v>
      </c>
      <c r="R66" s="15" t="s">
        <v>223</v>
      </c>
      <c r="S66" s="15" t="s">
        <v>224</v>
      </c>
    </row>
    <row r="67" customHeight="1" spans="1:19">
      <c r="A67" s="15">
        <v>63</v>
      </c>
      <c r="B67" s="23"/>
      <c r="C67" s="15" t="s">
        <v>220</v>
      </c>
      <c r="D67" s="15" t="s">
        <v>58</v>
      </c>
      <c r="E67" s="15" t="s">
        <v>225</v>
      </c>
      <c r="F67" s="73">
        <v>2016</v>
      </c>
      <c r="G67" s="15">
        <v>5</v>
      </c>
      <c r="H67" s="15" t="s">
        <v>87</v>
      </c>
      <c r="I67" s="15">
        <v>10</v>
      </c>
      <c r="J67" s="15">
        <v>13</v>
      </c>
      <c r="K67" s="15">
        <v>6.825</v>
      </c>
      <c r="L67" s="15"/>
      <c r="M67" s="15"/>
      <c r="N67" s="15">
        <v>13</v>
      </c>
      <c r="O67" s="15" t="s">
        <v>220</v>
      </c>
      <c r="P67" s="15" t="s">
        <v>222</v>
      </c>
      <c r="Q67" s="15" t="s">
        <v>222</v>
      </c>
      <c r="R67" s="15" t="s">
        <v>223</v>
      </c>
      <c r="S67" s="15" t="s">
        <v>224</v>
      </c>
    </row>
    <row r="68" customHeight="1" spans="1:19">
      <c r="A68" s="15">
        <v>64</v>
      </c>
      <c r="B68" s="23"/>
      <c r="C68" s="15" t="s">
        <v>220</v>
      </c>
      <c r="D68" s="15" t="s">
        <v>103</v>
      </c>
      <c r="E68" s="15" t="s">
        <v>226</v>
      </c>
      <c r="F68" s="73">
        <v>2016</v>
      </c>
      <c r="G68" s="15">
        <v>150</v>
      </c>
      <c r="H68" s="15" t="s">
        <v>94</v>
      </c>
      <c r="I68" s="15">
        <v>10</v>
      </c>
      <c r="J68" s="15">
        <v>30</v>
      </c>
      <c r="K68" s="15"/>
      <c r="L68" s="15">
        <v>3</v>
      </c>
      <c r="M68" s="15"/>
      <c r="N68" s="15">
        <v>30</v>
      </c>
      <c r="O68" s="15" t="s">
        <v>220</v>
      </c>
      <c r="P68" s="15" t="s">
        <v>220</v>
      </c>
      <c r="Q68" s="15" t="s">
        <v>220</v>
      </c>
      <c r="R68" s="15" t="s">
        <v>220</v>
      </c>
      <c r="S68" s="15" t="s">
        <v>227</v>
      </c>
    </row>
    <row r="69" customHeight="1" spans="1:19">
      <c r="A69" s="15">
        <v>65</v>
      </c>
      <c r="B69" s="23"/>
      <c r="C69" s="15" t="s">
        <v>220</v>
      </c>
      <c r="D69" s="15" t="s">
        <v>58</v>
      </c>
      <c r="E69" s="15" t="s">
        <v>228</v>
      </c>
      <c r="F69" s="73">
        <v>2016</v>
      </c>
      <c r="G69" s="15">
        <v>130</v>
      </c>
      <c r="H69" s="15" t="s">
        <v>78</v>
      </c>
      <c r="I69" s="15">
        <v>5</v>
      </c>
      <c r="J69" s="15">
        <v>36</v>
      </c>
      <c r="K69" s="15"/>
      <c r="L69" s="15">
        <v>36</v>
      </c>
      <c r="M69" s="15"/>
      <c r="N69" s="15">
        <v>36</v>
      </c>
      <c r="O69" s="15" t="s">
        <v>220</v>
      </c>
      <c r="P69" s="15" t="s">
        <v>220</v>
      </c>
      <c r="Q69" s="15" t="s">
        <v>220</v>
      </c>
      <c r="R69" s="15" t="s">
        <v>220</v>
      </c>
      <c r="S69" s="15" t="s">
        <v>229</v>
      </c>
    </row>
    <row r="70" ht="39" customHeight="1" spans="1:19">
      <c r="A70" s="15">
        <v>66</v>
      </c>
      <c r="B70" s="23"/>
      <c r="C70" s="15" t="s">
        <v>220</v>
      </c>
      <c r="D70" s="15" t="s">
        <v>58</v>
      </c>
      <c r="E70" s="15" t="s">
        <v>230</v>
      </c>
      <c r="F70" s="73">
        <v>2016</v>
      </c>
      <c r="G70" s="15">
        <v>1150</v>
      </c>
      <c r="H70" s="15" t="s">
        <v>87</v>
      </c>
      <c r="I70" s="15">
        <v>15</v>
      </c>
      <c r="J70" s="15">
        <v>20</v>
      </c>
      <c r="K70" s="15">
        <v>10</v>
      </c>
      <c r="L70" s="15"/>
      <c r="M70" s="15"/>
      <c r="N70" s="15">
        <v>20</v>
      </c>
      <c r="O70" s="15" t="s">
        <v>220</v>
      </c>
      <c r="P70" s="15" t="s">
        <v>222</v>
      </c>
      <c r="Q70" s="15" t="s">
        <v>222</v>
      </c>
      <c r="R70" s="15" t="s">
        <v>223</v>
      </c>
      <c r="S70" s="15" t="s">
        <v>224</v>
      </c>
    </row>
    <row r="71" ht="20" customHeight="1" spans="1:19">
      <c r="A71" s="15">
        <v>67</v>
      </c>
      <c r="B71" s="23" t="s">
        <v>27</v>
      </c>
      <c r="C71" s="15" t="s">
        <v>231</v>
      </c>
      <c r="D71" s="15" t="s">
        <v>66</v>
      </c>
      <c r="E71" s="15" t="s">
        <v>232</v>
      </c>
      <c r="F71" s="73">
        <v>2016</v>
      </c>
      <c r="G71" s="23">
        <v>1</v>
      </c>
      <c r="H71" s="23" t="s">
        <v>90</v>
      </c>
      <c r="I71" s="23">
        <v>25</v>
      </c>
      <c r="J71" s="90">
        <v>234.99</v>
      </c>
      <c r="K71" s="23">
        <v>315</v>
      </c>
      <c r="L71" s="23"/>
      <c r="M71" s="23"/>
      <c r="N71" s="90">
        <v>234.99</v>
      </c>
      <c r="O71" s="23" t="s">
        <v>233</v>
      </c>
      <c r="P71" s="23" t="s">
        <v>233</v>
      </c>
      <c r="Q71" s="23" t="s">
        <v>233</v>
      </c>
      <c r="R71" s="23" t="s">
        <v>234</v>
      </c>
      <c r="S71" s="15" t="s">
        <v>235</v>
      </c>
    </row>
    <row r="72" ht="20" customHeight="1" spans="1:19">
      <c r="A72" s="15">
        <v>68</v>
      </c>
      <c r="B72" s="23"/>
      <c r="C72" s="15"/>
      <c r="D72" s="15"/>
      <c r="E72" s="15"/>
      <c r="F72" s="73">
        <v>2016</v>
      </c>
      <c r="G72" s="23"/>
      <c r="H72" s="23"/>
      <c r="I72" s="23"/>
      <c r="J72" s="90"/>
      <c r="K72" s="23"/>
      <c r="L72" s="23"/>
      <c r="M72" s="23"/>
      <c r="N72" s="90"/>
      <c r="O72" s="23" t="s">
        <v>236</v>
      </c>
      <c r="P72" s="23" t="s">
        <v>236</v>
      </c>
      <c r="Q72" s="23" t="s">
        <v>236</v>
      </c>
      <c r="R72" s="23"/>
      <c r="S72" s="15"/>
    </row>
    <row r="73" ht="20" customHeight="1" spans="1:19">
      <c r="A73" s="15">
        <v>69</v>
      </c>
      <c r="B73" s="23"/>
      <c r="C73" s="15"/>
      <c r="D73" s="15"/>
      <c r="E73" s="15"/>
      <c r="F73" s="73">
        <v>2016</v>
      </c>
      <c r="G73" s="23"/>
      <c r="H73" s="23"/>
      <c r="I73" s="23"/>
      <c r="J73" s="90"/>
      <c r="K73" s="23"/>
      <c r="L73" s="23"/>
      <c r="M73" s="23"/>
      <c r="N73" s="90"/>
      <c r="O73" s="23" t="s">
        <v>237</v>
      </c>
      <c r="P73" s="23" t="s">
        <v>237</v>
      </c>
      <c r="Q73" s="23" t="s">
        <v>237</v>
      </c>
      <c r="R73" s="23"/>
      <c r="S73" s="15"/>
    </row>
    <row r="74" ht="20" customHeight="1" spans="1:19">
      <c r="A74" s="15">
        <v>70</v>
      </c>
      <c r="B74" s="23"/>
      <c r="C74" s="15"/>
      <c r="D74" s="15"/>
      <c r="E74" s="15"/>
      <c r="F74" s="73">
        <v>2016</v>
      </c>
      <c r="G74" s="23"/>
      <c r="H74" s="23"/>
      <c r="I74" s="23"/>
      <c r="J74" s="90"/>
      <c r="K74" s="23"/>
      <c r="L74" s="23"/>
      <c r="M74" s="23"/>
      <c r="N74" s="90"/>
      <c r="O74" s="23" t="s">
        <v>238</v>
      </c>
      <c r="P74" s="23" t="s">
        <v>238</v>
      </c>
      <c r="Q74" s="23" t="s">
        <v>238</v>
      </c>
      <c r="R74" s="23"/>
      <c r="S74" s="15"/>
    </row>
    <row r="75" ht="20" customHeight="1" spans="1:19">
      <c r="A75" s="15">
        <v>71</v>
      </c>
      <c r="B75" s="23"/>
      <c r="C75" s="15"/>
      <c r="D75" s="15"/>
      <c r="E75" s="15"/>
      <c r="F75" s="73">
        <v>2016</v>
      </c>
      <c r="G75" s="23"/>
      <c r="H75" s="23"/>
      <c r="I75" s="23"/>
      <c r="J75" s="90"/>
      <c r="K75" s="23"/>
      <c r="L75" s="23"/>
      <c r="M75" s="23"/>
      <c r="N75" s="90"/>
      <c r="O75" s="23" t="s">
        <v>239</v>
      </c>
      <c r="P75" s="23" t="s">
        <v>239</v>
      </c>
      <c r="Q75" s="23" t="s">
        <v>239</v>
      </c>
      <c r="R75" s="23"/>
      <c r="S75" s="15"/>
    </row>
    <row r="76" ht="20" customHeight="1" spans="1:19">
      <c r="A76" s="15">
        <v>72</v>
      </c>
      <c r="B76" s="23"/>
      <c r="C76" s="15"/>
      <c r="D76" s="15"/>
      <c r="E76" s="15"/>
      <c r="F76" s="73">
        <v>2016</v>
      </c>
      <c r="G76" s="23"/>
      <c r="H76" s="23"/>
      <c r="I76" s="23"/>
      <c r="J76" s="90"/>
      <c r="K76" s="23"/>
      <c r="L76" s="23"/>
      <c r="M76" s="23"/>
      <c r="N76" s="90"/>
      <c r="O76" s="23" t="s">
        <v>240</v>
      </c>
      <c r="P76" s="23" t="s">
        <v>240</v>
      </c>
      <c r="Q76" s="23" t="s">
        <v>240</v>
      </c>
      <c r="R76" s="23"/>
      <c r="S76" s="15"/>
    </row>
    <row r="77" ht="20" customHeight="1" spans="1:19">
      <c r="A77" s="15">
        <v>73</v>
      </c>
      <c r="B77" s="23"/>
      <c r="C77" s="15"/>
      <c r="D77" s="15"/>
      <c r="E77" s="15"/>
      <c r="F77" s="73">
        <v>2016</v>
      </c>
      <c r="G77" s="23"/>
      <c r="H77" s="23"/>
      <c r="I77" s="23"/>
      <c r="J77" s="90"/>
      <c r="K77" s="23"/>
      <c r="L77" s="23"/>
      <c r="M77" s="23"/>
      <c r="N77" s="90"/>
      <c r="O77" s="23" t="s">
        <v>241</v>
      </c>
      <c r="P77" s="23" t="s">
        <v>241</v>
      </c>
      <c r="Q77" s="23" t="s">
        <v>241</v>
      </c>
      <c r="R77" s="23"/>
      <c r="S77" s="15"/>
    </row>
    <row r="78" customHeight="1" spans="1:19">
      <c r="A78" s="15">
        <v>74</v>
      </c>
      <c r="B78" s="23" t="s">
        <v>23</v>
      </c>
      <c r="C78" s="23" t="s">
        <v>242</v>
      </c>
      <c r="D78" s="23" t="s">
        <v>58</v>
      </c>
      <c r="E78" s="23" t="s">
        <v>243</v>
      </c>
      <c r="F78" s="73">
        <v>2016</v>
      </c>
      <c r="G78" s="23">
        <v>1800</v>
      </c>
      <c r="H78" s="23" t="s">
        <v>87</v>
      </c>
      <c r="I78" s="23">
        <v>10</v>
      </c>
      <c r="J78" s="23">
        <v>38.3442</v>
      </c>
      <c r="K78" s="23">
        <v>0</v>
      </c>
      <c r="L78" s="23">
        <v>5</v>
      </c>
      <c r="M78" s="23">
        <v>0</v>
      </c>
      <c r="N78" s="23">
        <v>38.3442</v>
      </c>
      <c r="O78" s="23" t="s">
        <v>242</v>
      </c>
      <c r="P78" s="23" t="s">
        <v>242</v>
      </c>
      <c r="Q78" s="23" t="s">
        <v>242</v>
      </c>
      <c r="R78" s="23" t="s">
        <v>242</v>
      </c>
      <c r="S78" s="23" t="s">
        <v>244</v>
      </c>
    </row>
    <row r="79" customHeight="1" spans="1:19">
      <c r="A79" s="15">
        <v>75</v>
      </c>
      <c r="B79" s="23"/>
      <c r="C79" s="23" t="s">
        <v>242</v>
      </c>
      <c r="D79" s="23" t="s">
        <v>58</v>
      </c>
      <c r="E79" s="23" t="s">
        <v>245</v>
      </c>
      <c r="F79" s="73">
        <v>2016</v>
      </c>
      <c r="G79" s="23">
        <v>200</v>
      </c>
      <c r="H79" s="23" t="s">
        <v>105</v>
      </c>
      <c r="I79" s="23">
        <v>20</v>
      </c>
      <c r="J79" s="23">
        <v>3</v>
      </c>
      <c r="K79" s="23">
        <v>0</v>
      </c>
      <c r="L79" s="23">
        <v>1</v>
      </c>
      <c r="M79" s="23">
        <v>0</v>
      </c>
      <c r="N79" s="23">
        <v>3</v>
      </c>
      <c r="O79" s="23" t="s">
        <v>242</v>
      </c>
      <c r="P79" s="23" t="s">
        <v>242</v>
      </c>
      <c r="Q79" s="23" t="s">
        <v>242</v>
      </c>
      <c r="R79" s="23" t="s">
        <v>242</v>
      </c>
      <c r="S79" s="23" t="s">
        <v>246</v>
      </c>
    </row>
    <row r="80" customHeight="1" spans="1:19">
      <c r="A80" s="15">
        <v>76</v>
      </c>
      <c r="B80" s="23"/>
      <c r="C80" s="23" t="s">
        <v>247</v>
      </c>
      <c r="D80" s="23" t="s">
        <v>58</v>
      </c>
      <c r="E80" s="23" t="s">
        <v>248</v>
      </c>
      <c r="F80" s="73">
        <v>2016</v>
      </c>
      <c r="G80" s="23">
        <v>500</v>
      </c>
      <c r="H80" s="23" t="s">
        <v>94</v>
      </c>
      <c r="I80" s="23">
        <v>20</v>
      </c>
      <c r="J80" s="23">
        <v>0.6</v>
      </c>
      <c r="K80" s="23">
        <v>0</v>
      </c>
      <c r="L80" s="23">
        <v>0.6</v>
      </c>
      <c r="M80" s="23">
        <v>0</v>
      </c>
      <c r="N80" s="23">
        <v>0.6</v>
      </c>
      <c r="O80" s="23" t="s">
        <v>247</v>
      </c>
      <c r="P80" s="23" t="s">
        <v>247</v>
      </c>
      <c r="Q80" s="23" t="s">
        <v>247</v>
      </c>
      <c r="R80" s="23" t="s">
        <v>247</v>
      </c>
      <c r="S80" s="23" t="s">
        <v>249</v>
      </c>
    </row>
    <row r="81" customHeight="1" spans="1:19">
      <c r="A81" s="15">
        <v>77</v>
      </c>
      <c r="B81" s="23"/>
      <c r="C81" s="23" t="s">
        <v>247</v>
      </c>
      <c r="D81" s="23" t="s">
        <v>58</v>
      </c>
      <c r="E81" s="23" t="s">
        <v>250</v>
      </c>
      <c r="F81" s="73">
        <v>2016</v>
      </c>
      <c r="G81" s="23">
        <v>160</v>
      </c>
      <c r="H81" s="23" t="s">
        <v>251</v>
      </c>
      <c r="I81" s="23">
        <v>30</v>
      </c>
      <c r="J81" s="23">
        <v>0.5</v>
      </c>
      <c r="K81" s="23">
        <v>0</v>
      </c>
      <c r="L81" s="23">
        <v>0.5</v>
      </c>
      <c r="M81" s="23">
        <v>0</v>
      </c>
      <c r="N81" s="23">
        <v>0.5</v>
      </c>
      <c r="O81" s="23" t="s">
        <v>247</v>
      </c>
      <c r="P81" s="23" t="s">
        <v>247</v>
      </c>
      <c r="Q81" s="23" t="s">
        <v>247</v>
      </c>
      <c r="R81" s="23" t="s">
        <v>247</v>
      </c>
      <c r="S81" s="23" t="s">
        <v>252</v>
      </c>
    </row>
    <row r="82" customHeight="1" spans="1:19">
      <c r="A82" s="15">
        <v>78</v>
      </c>
      <c r="B82" s="23" t="s">
        <v>33</v>
      </c>
      <c r="C82" s="15" t="s">
        <v>253</v>
      </c>
      <c r="D82" s="15" t="s">
        <v>58</v>
      </c>
      <c r="E82" s="15" t="s">
        <v>254</v>
      </c>
      <c r="F82" s="73">
        <v>2016</v>
      </c>
      <c r="G82" s="15">
        <v>1200</v>
      </c>
      <c r="H82" s="15" t="s">
        <v>94</v>
      </c>
      <c r="I82" s="23">
        <v>100</v>
      </c>
      <c r="J82" s="23">
        <v>32</v>
      </c>
      <c r="K82" s="23">
        <v>0</v>
      </c>
      <c r="L82" s="23">
        <v>7</v>
      </c>
      <c r="M82" s="23">
        <v>25</v>
      </c>
      <c r="N82" s="23">
        <f t="shared" ref="N82:N117" si="0">J82</f>
        <v>32</v>
      </c>
      <c r="O82" s="15" t="s">
        <v>253</v>
      </c>
      <c r="P82" s="15" t="s">
        <v>253</v>
      </c>
      <c r="Q82" s="15" t="s">
        <v>253</v>
      </c>
      <c r="R82" s="15" t="s">
        <v>253</v>
      </c>
      <c r="S82" s="15" t="s">
        <v>255</v>
      </c>
    </row>
    <row r="83" customHeight="1" spans="1:19">
      <c r="A83" s="15">
        <v>79</v>
      </c>
      <c r="B83" s="23"/>
      <c r="C83" s="15" t="s">
        <v>256</v>
      </c>
      <c r="D83" s="15" t="s">
        <v>58</v>
      </c>
      <c r="E83" s="15" t="s">
        <v>257</v>
      </c>
      <c r="F83" s="73">
        <v>2016</v>
      </c>
      <c r="G83" s="15">
        <v>1</v>
      </c>
      <c r="H83" s="15" t="s">
        <v>200</v>
      </c>
      <c r="I83" s="23">
        <v>50</v>
      </c>
      <c r="J83" s="23">
        <v>78</v>
      </c>
      <c r="K83" s="23">
        <v>62</v>
      </c>
      <c r="L83" s="23"/>
      <c r="M83" s="23">
        <v>16</v>
      </c>
      <c r="N83" s="23">
        <f t="shared" si="0"/>
        <v>78</v>
      </c>
      <c r="O83" s="15" t="s">
        <v>256</v>
      </c>
      <c r="P83" s="15" t="s">
        <v>256</v>
      </c>
      <c r="Q83" s="15" t="s">
        <v>256</v>
      </c>
      <c r="R83" s="15" t="s">
        <v>256</v>
      </c>
      <c r="S83" s="15" t="s">
        <v>258</v>
      </c>
    </row>
    <row r="84" customHeight="1" spans="1:19">
      <c r="A84" s="15">
        <v>80</v>
      </c>
      <c r="B84" s="23"/>
      <c r="C84" s="15" t="s">
        <v>259</v>
      </c>
      <c r="D84" s="15" t="s">
        <v>58</v>
      </c>
      <c r="E84" s="15" t="s">
        <v>260</v>
      </c>
      <c r="F84" s="73">
        <v>2016</v>
      </c>
      <c r="G84" s="15">
        <v>1</v>
      </c>
      <c r="H84" s="15" t="s">
        <v>68</v>
      </c>
      <c r="I84" s="23">
        <v>30</v>
      </c>
      <c r="J84" s="23">
        <v>54.8</v>
      </c>
      <c r="K84" s="23">
        <v>40</v>
      </c>
      <c r="L84" s="23"/>
      <c r="M84" s="23">
        <v>14.8</v>
      </c>
      <c r="N84" s="23">
        <f t="shared" si="0"/>
        <v>54.8</v>
      </c>
      <c r="O84" s="15" t="s">
        <v>259</v>
      </c>
      <c r="P84" s="15" t="s">
        <v>259</v>
      </c>
      <c r="Q84" s="15" t="s">
        <v>259</v>
      </c>
      <c r="R84" s="15" t="s">
        <v>259</v>
      </c>
      <c r="S84" s="15" t="s">
        <v>261</v>
      </c>
    </row>
    <row r="85" customHeight="1" spans="1:19">
      <c r="A85" s="15">
        <v>81</v>
      </c>
      <c r="B85" s="23"/>
      <c r="C85" s="15" t="s">
        <v>262</v>
      </c>
      <c r="D85" s="15" t="s">
        <v>58</v>
      </c>
      <c r="E85" s="15" t="s">
        <v>263</v>
      </c>
      <c r="F85" s="73">
        <v>2016</v>
      </c>
      <c r="G85" s="15">
        <v>1</v>
      </c>
      <c r="H85" s="15" t="s">
        <v>264</v>
      </c>
      <c r="I85" s="23">
        <v>20</v>
      </c>
      <c r="J85" s="23">
        <v>15</v>
      </c>
      <c r="K85" s="23">
        <v>4.559</v>
      </c>
      <c r="L85" s="23"/>
      <c r="M85" s="23">
        <v>7.9459</v>
      </c>
      <c r="N85" s="23">
        <f t="shared" si="0"/>
        <v>15</v>
      </c>
      <c r="O85" s="15" t="s">
        <v>262</v>
      </c>
      <c r="P85" s="15" t="s">
        <v>262</v>
      </c>
      <c r="Q85" s="15" t="s">
        <v>262</v>
      </c>
      <c r="R85" s="15" t="s">
        <v>262</v>
      </c>
      <c r="S85" s="15" t="s">
        <v>265</v>
      </c>
    </row>
    <row r="86" customHeight="1" spans="1:19">
      <c r="A86" s="15">
        <v>82</v>
      </c>
      <c r="B86" s="23"/>
      <c r="C86" s="15" t="s">
        <v>266</v>
      </c>
      <c r="D86" s="15" t="s">
        <v>58</v>
      </c>
      <c r="E86" s="15" t="s">
        <v>267</v>
      </c>
      <c r="F86" s="73">
        <v>2016</v>
      </c>
      <c r="G86" s="15">
        <v>187</v>
      </c>
      <c r="H86" s="15" t="s">
        <v>78</v>
      </c>
      <c r="I86" s="23">
        <v>20</v>
      </c>
      <c r="J86" s="23">
        <v>21.8</v>
      </c>
      <c r="K86" s="23">
        <v>11.1397</v>
      </c>
      <c r="L86" s="23"/>
      <c r="M86" s="23">
        <v>5.6621</v>
      </c>
      <c r="N86" s="23">
        <f t="shared" si="0"/>
        <v>21.8</v>
      </c>
      <c r="O86" s="15" t="s">
        <v>266</v>
      </c>
      <c r="P86" s="15" t="s">
        <v>266</v>
      </c>
      <c r="Q86" s="15" t="s">
        <v>266</v>
      </c>
      <c r="R86" s="15" t="s">
        <v>266</v>
      </c>
      <c r="S86" s="15" t="s">
        <v>268</v>
      </c>
    </row>
    <row r="87" customHeight="1" spans="1:19">
      <c r="A87" s="15">
        <v>83</v>
      </c>
      <c r="B87" s="23"/>
      <c r="C87" s="15" t="s">
        <v>269</v>
      </c>
      <c r="D87" s="15" t="s">
        <v>58</v>
      </c>
      <c r="E87" s="15" t="s">
        <v>270</v>
      </c>
      <c r="F87" s="73">
        <v>2016</v>
      </c>
      <c r="G87" s="15">
        <v>1</v>
      </c>
      <c r="H87" s="15" t="s">
        <v>271</v>
      </c>
      <c r="I87" s="23">
        <v>20</v>
      </c>
      <c r="J87" s="23">
        <v>10</v>
      </c>
      <c r="K87" s="23">
        <v>5</v>
      </c>
      <c r="L87" s="15"/>
      <c r="M87" s="15">
        <v>5</v>
      </c>
      <c r="N87" s="15">
        <f t="shared" si="0"/>
        <v>10</v>
      </c>
      <c r="O87" s="15" t="s">
        <v>269</v>
      </c>
      <c r="P87" s="15" t="s">
        <v>269</v>
      </c>
      <c r="Q87" s="15" t="s">
        <v>269</v>
      </c>
      <c r="R87" s="15" t="s">
        <v>269</v>
      </c>
      <c r="S87" s="15" t="s">
        <v>272</v>
      </c>
    </row>
    <row r="88" customHeight="1" spans="1:19">
      <c r="A88" s="15">
        <v>84</v>
      </c>
      <c r="B88" s="23"/>
      <c r="C88" s="15" t="s">
        <v>269</v>
      </c>
      <c r="D88" s="15" t="s">
        <v>58</v>
      </c>
      <c r="E88" s="15" t="s">
        <v>273</v>
      </c>
      <c r="F88" s="73">
        <v>2016</v>
      </c>
      <c r="G88" s="15">
        <v>1</v>
      </c>
      <c r="H88" s="15" t="s">
        <v>264</v>
      </c>
      <c r="I88" s="23">
        <v>15</v>
      </c>
      <c r="J88" s="23">
        <v>15</v>
      </c>
      <c r="K88" s="23">
        <v>7</v>
      </c>
      <c r="L88" s="15"/>
      <c r="M88" s="15">
        <v>8</v>
      </c>
      <c r="N88" s="15">
        <f t="shared" si="0"/>
        <v>15</v>
      </c>
      <c r="O88" s="15" t="s">
        <v>269</v>
      </c>
      <c r="P88" s="15" t="s">
        <v>269</v>
      </c>
      <c r="Q88" s="15" t="s">
        <v>269</v>
      </c>
      <c r="R88" s="15" t="s">
        <v>269</v>
      </c>
      <c r="S88" s="15" t="s">
        <v>274</v>
      </c>
    </row>
    <row r="89" customHeight="1" spans="1:19">
      <c r="A89" s="15">
        <v>85</v>
      </c>
      <c r="B89" s="23"/>
      <c r="C89" s="15" t="s">
        <v>275</v>
      </c>
      <c r="D89" s="15" t="s">
        <v>58</v>
      </c>
      <c r="E89" s="15" t="s">
        <v>276</v>
      </c>
      <c r="F89" s="73">
        <v>2016</v>
      </c>
      <c r="G89" s="15">
        <v>1</v>
      </c>
      <c r="H89" s="15" t="s">
        <v>64</v>
      </c>
      <c r="I89" s="23">
        <v>20</v>
      </c>
      <c r="J89" s="23">
        <v>4</v>
      </c>
      <c r="K89" s="23">
        <v>0</v>
      </c>
      <c r="L89" s="15">
        <v>4</v>
      </c>
      <c r="M89" s="15">
        <v>0</v>
      </c>
      <c r="N89" s="15">
        <f t="shared" si="0"/>
        <v>4</v>
      </c>
      <c r="O89" s="15" t="s">
        <v>275</v>
      </c>
      <c r="P89" s="15" t="s">
        <v>275</v>
      </c>
      <c r="Q89" s="15" t="s">
        <v>275</v>
      </c>
      <c r="R89" s="15" t="s">
        <v>275</v>
      </c>
      <c r="S89" s="15" t="s">
        <v>277</v>
      </c>
    </row>
    <row r="90" customHeight="1" spans="1:19">
      <c r="A90" s="15">
        <v>86</v>
      </c>
      <c r="B90" s="23"/>
      <c r="C90" s="15" t="s">
        <v>275</v>
      </c>
      <c r="D90" s="15" t="s">
        <v>58</v>
      </c>
      <c r="E90" s="15" t="s">
        <v>278</v>
      </c>
      <c r="F90" s="73">
        <v>2016</v>
      </c>
      <c r="G90" s="15">
        <v>1</v>
      </c>
      <c r="H90" s="15" t="s">
        <v>64</v>
      </c>
      <c r="I90" s="23">
        <v>20</v>
      </c>
      <c r="J90" s="23">
        <v>7</v>
      </c>
      <c r="K90" s="23">
        <v>0</v>
      </c>
      <c r="L90" s="15">
        <v>7</v>
      </c>
      <c r="M90" s="15">
        <v>0</v>
      </c>
      <c r="N90" s="15">
        <f t="shared" si="0"/>
        <v>7</v>
      </c>
      <c r="O90" s="15" t="s">
        <v>275</v>
      </c>
      <c r="P90" s="15" t="s">
        <v>275</v>
      </c>
      <c r="Q90" s="15" t="s">
        <v>275</v>
      </c>
      <c r="R90" s="15" t="s">
        <v>275</v>
      </c>
      <c r="S90" s="15" t="s">
        <v>277</v>
      </c>
    </row>
    <row r="91" customHeight="1" spans="1:19">
      <c r="A91" s="15">
        <v>87</v>
      </c>
      <c r="B91" s="23"/>
      <c r="C91" s="15" t="s">
        <v>279</v>
      </c>
      <c r="D91" s="15" t="s">
        <v>58</v>
      </c>
      <c r="E91" s="15" t="s">
        <v>59</v>
      </c>
      <c r="F91" s="73">
        <v>2016</v>
      </c>
      <c r="G91" s="15">
        <v>1</v>
      </c>
      <c r="H91" s="15" t="s">
        <v>280</v>
      </c>
      <c r="I91" s="23">
        <v>10</v>
      </c>
      <c r="J91" s="23">
        <v>20</v>
      </c>
      <c r="K91" s="23"/>
      <c r="L91" s="15">
        <v>5</v>
      </c>
      <c r="M91" s="15"/>
      <c r="N91" s="15">
        <f t="shared" si="0"/>
        <v>20</v>
      </c>
      <c r="O91" s="15" t="s">
        <v>279</v>
      </c>
      <c r="P91" s="15" t="s">
        <v>279</v>
      </c>
      <c r="Q91" s="15" t="s">
        <v>279</v>
      </c>
      <c r="R91" s="15" t="s">
        <v>279</v>
      </c>
      <c r="S91" s="15" t="s">
        <v>281</v>
      </c>
    </row>
    <row r="92" customHeight="1" spans="1:19">
      <c r="A92" s="15">
        <v>88</v>
      </c>
      <c r="B92" s="23"/>
      <c r="C92" s="15" t="s">
        <v>279</v>
      </c>
      <c r="D92" s="15" t="s">
        <v>58</v>
      </c>
      <c r="E92" s="15" t="s">
        <v>282</v>
      </c>
      <c r="F92" s="73">
        <v>2016</v>
      </c>
      <c r="G92" s="15">
        <v>1</v>
      </c>
      <c r="H92" s="15" t="s">
        <v>68</v>
      </c>
      <c r="I92" s="23">
        <v>20</v>
      </c>
      <c r="J92" s="23">
        <v>5</v>
      </c>
      <c r="K92" s="23"/>
      <c r="L92" s="15">
        <v>3</v>
      </c>
      <c r="M92" s="15"/>
      <c r="N92" s="15">
        <f t="shared" si="0"/>
        <v>5</v>
      </c>
      <c r="O92" s="15" t="s">
        <v>279</v>
      </c>
      <c r="P92" s="15" t="s">
        <v>279</v>
      </c>
      <c r="Q92" s="15" t="s">
        <v>279</v>
      </c>
      <c r="R92" s="15" t="s">
        <v>279</v>
      </c>
      <c r="S92" s="15" t="s">
        <v>283</v>
      </c>
    </row>
    <row r="93" customHeight="1" spans="1:19">
      <c r="A93" s="15">
        <v>89</v>
      </c>
      <c r="B93" s="23"/>
      <c r="C93" s="15" t="s">
        <v>284</v>
      </c>
      <c r="D93" s="15" t="s">
        <v>58</v>
      </c>
      <c r="E93" s="166" t="s">
        <v>285</v>
      </c>
      <c r="F93" s="73">
        <v>2016</v>
      </c>
      <c r="G93" s="15">
        <v>1</v>
      </c>
      <c r="H93" s="15" t="s">
        <v>68</v>
      </c>
      <c r="I93" s="23">
        <v>50</v>
      </c>
      <c r="J93" s="23">
        <v>64</v>
      </c>
      <c r="K93" s="23">
        <v>7</v>
      </c>
      <c r="L93" s="15">
        <v>57</v>
      </c>
      <c r="M93" s="15"/>
      <c r="N93" s="15">
        <f t="shared" si="0"/>
        <v>64</v>
      </c>
      <c r="O93" s="15" t="s">
        <v>284</v>
      </c>
      <c r="P93" s="15" t="s">
        <v>284</v>
      </c>
      <c r="Q93" s="15" t="s">
        <v>284</v>
      </c>
      <c r="R93" s="15" t="s">
        <v>284</v>
      </c>
      <c r="S93" s="15" t="s">
        <v>286</v>
      </c>
    </row>
    <row r="94" customHeight="1" spans="1:19">
      <c r="A94" s="15">
        <v>90</v>
      </c>
      <c r="B94" s="23"/>
      <c r="C94" s="15" t="s">
        <v>287</v>
      </c>
      <c r="D94" s="15" t="s">
        <v>58</v>
      </c>
      <c r="E94" s="15" t="s">
        <v>288</v>
      </c>
      <c r="F94" s="73">
        <v>2016</v>
      </c>
      <c r="G94" s="15">
        <v>1</v>
      </c>
      <c r="H94" s="15" t="s">
        <v>264</v>
      </c>
      <c r="I94" s="23">
        <v>15</v>
      </c>
      <c r="J94" s="23">
        <v>15</v>
      </c>
      <c r="K94" s="23">
        <v>8</v>
      </c>
      <c r="L94" s="15">
        <v>0</v>
      </c>
      <c r="M94" s="15">
        <v>0</v>
      </c>
      <c r="N94" s="15">
        <f t="shared" si="0"/>
        <v>15</v>
      </c>
      <c r="O94" s="15" t="s">
        <v>287</v>
      </c>
      <c r="P94" s="15" t="s">
        <v>287</v>
      </c>
      <c r="Q94" s="15" t="s">
        <v>287</v>
      </c>
      <c r="R94" s="15" t="s">
        <v>287</v>
      </c>
      <c r="S94" s="15" t="s">
        <v>289</v>
      </c>
    </row>
    <row r="95" customHeight="1" spans="1:19">
      <c r="A95" s="15">
        <v>91</v>
      </c>
      <c r="B95" s="23"/>
      <c r="C95" s="15" t="s">
        <v>287</v>
      </c>
      <c r="D95" s="15" t="s">
        <v>103</v>
      </c>
      <c r="E95" s="15" t="s">
        <v>135</v>
      </c>
      <c r="F95" s="73">
        <v>2016</v>
      </c>
      <c r="G95" s="15">
        <v>1</v>
      </c>
      <c r="H95" s="15" t="s">
        <v>176</v>
      </c>
      <c r="I95" s="23">
        <v>20</v>
      </c>
      <c r="J95" s="23">
        <v>20</v>
      </c>
      <c r="K95" s="23">
        <v>10</v>
      </c>
      <c r="L95" s="15">
        <v>0</v>
      </c>
      <c r="M95" s="15">
        <v>0</v>
      </c>
      <c r="N95" s="15">
        <f t="shared" si="0"/>
        <v>20</v>
      </c>
      <c r="O95" s="15" t="s">
        <v>287</v>
      </c>
      <c r="P95" s="15" t="s">
        <v>287</v>
      </c>
      <c r="Q95" s="15" t="s">
        <v>287</v>
      </c>
      <c r="R95" s="15" t="s">
        <v>287</v>
      </c>
      <c r="S95" s="15" t="s">
        <v>290</v>
      </c>
    </row>
    <row r="96" customHeight="1" spans="1:19">
      <c r="A96" s="15">
        <v>92</v>
      </c>
      <c r="B96" s="23"/>
      <c r="C96" s="15" t="s">
        <v>287</v>
      </c>
      <c r="D96" s="15" t="s">
        <v>58</v>
      </c>
      <c r="E96" s="15" t="s">
        <v>291</v>
      </c>
      <c r="F96" s="73">
        <v>2016</v>
      </c>
      <c r="G96" s="15">
        <v>1</v>
      </c>
      <c r="H96" s="15" t="s">
        <v>271</v>
      </c>
      <c r="I96" s="23">
        <v>100</v>
      </c>
      <c r="J96" s="23">
        <v>12</v>
      </c>
      <c r="K96" s="23">
        <v>5</v>
      </c>
      <c r="L96" s="15">
        <v>0</v>
      </c>
      <c r="M96" s="15">
        <v>0</v>
      </c>
      <c r="N96" s="15">
        <f t="shared" si="0"/>
        <v>12</v>
      </c>
      <c r="O96" s="15" t="s">
        <v>287</v>
      </c>
      <c r="P96" s="15" t="s">
        <v>287</v>
      </c>
      <c r="Q96" s="15" t="s">
        <v>287</v>
      </c>
      <c r="R96" s="15" t="s">
        <v>287</v>
      </c>
      <c r="S96" s="15" t="s">
        <v>292</v>
      </c>
    </row>
    <row r="97" customHeight="1" spans="1:19">
      <c r="A97" s="15">
        <v>93</v>
      </c>
      <c r="B97" s="23"/>
      <c r="C97" s="15" t="s">
        <v>287</v>
      </c>
      <c r="D97" s="15" t="s">
        <v>58</v>
      </c>
      <c r="E97" s="15" t="s">
        <v>293</v>
      </c>
      <c r="F97" s="73">
        <v>2016</v>
      </c>
      <c r="G97" s="15">
        <v>1</v>
      </c>
      <c r="H97" s="15" t="s">
        <v>264</v>
      </c>
      <c r="I97" s="23">
        <v>20</v>
      </c>
      <c r="J97" s="23">
        <v>70</v>
      </c>
      <c r="K97" s="23">
        <v>35</v>
      </c>
      <c r="L97" s="15">
        <v>0</v>
      </c>
      <c r="M97" s="15">
        <v>0</v>
      </c>
      <c r="N97" s="15">
        <f t="shared" si="0"/>
        <v>70</v>
      </c>
      <c r="O97" s="15" t="s">
        <v>287</v>
      </c>
      <c r="P97" s="15" t="s">
        <v>287</v>
      </c>
      <c r="Q97" s="15" t="s">
        <v>287</v>
      </c>
      <c r="R97" s="15" t="s">
        <v>287</v>
      </c>
      <c r="S97" s="15" t="s">
        <v>290</v>
      </c>
    </row>
    <row r="98" customHeight="1" spans="1:19">
      <c r="A98" s="15">
        <v>94</v>
      </c>
      <c r="B98" s="23"/>
      <c r="C98" s="15" t="s">
        <v>287</v>
      </c>
      <c r="D98" s="15" t="s">
        <v>58</v>
      </c>
      <c r="E98" s="15" t="s">
        <v>294</v>
      </c>
      <c r="F98" s="73">
        <v>2016</v>
      </c>
      <c r="G98" s="15">
        <v>1</v>
      </c>
      <c r="H98" s="15" t="s">
        <v>264</v>
      </c>
      <c r="I98" s="23">
        <v>20</v>
      </c>
      <c r="J98" s="23">
        <v>25</v>
      </c>
      <c r="K98" s="23">
        <v>18</v>
      </c>
      <c r="L98" s="15">
        <v>0</v>
      </c>
      <c r="M98" s="15">
        <v>0</v>
      </c>
      <c r="N98" s="15">
        <f t="shared" si="0"/>
        <v>25</v>
      </c>
      <c r="O98" s="15" t="s">
        <v>287</v>
      </c>
      <c r="P98" s="15" t="s">
        <v>287</v>
      </c>
      <c r="Q98" s="15" t="s">
        <v>287</v>
      </c>
      <c r="R98" s="15" t="s">
        <v>287</v>
      </c>
      <c r="S98" s="15" t="s">
        <v>295</v>
      </c>
    </row>
    <row r="99" customHeight="1" spans="1:19">
      <c r="A99" s="15">
        <v>95</v>
      </c>
      <c r="B99" s="23"/>
      <c r="C99" s="15" t="s">
        <v>296</v>
      </c>
      <c r="D99" s="15" t="s">
        <v>58</v>
      </c>
      <c r="E99" s="15" t="s">
        <v>297</v>
      </c>
      <c r="F99" s="73">
        <v>2016</v>
      </c>
      <c r="G99" s="15">
        <v>1</v>
      </c>
      <c r="H99" s="15" t="s">
        <v>68</v>
      </c>
      <c r="I99" s="23">
        <v>60</v>
      </c>
      <c r="J99" s="23">
        <v>8</v>
      </c>
      <c r="K99" s="23">
        <v>18</v>
      </c>
      <c r="L99" s="15">
        <v>10</v>
      </c>
      <c r="M99" s="15"/>
      <c r="N99" s="15">
        <f t="shared" si="0"/>
        <v>8</v>
      </c>
      <c r="O99" s="15" t="s">
        <v>296</v>
      </c>
      <c r="P99" s="15" t="s">
        <v>296</v>
      </c>
      <c r="Q99" s="15" t="s">
        <v>296</v>
      </c>
      <c r="R99" s="15" t="s">
        <v>296</v>
      </c>
      <c r="S99" s="15" t="s">
        <v>298</v>
      </c>
    </row>
    <row r="100" customHeight="1" spans="1:19">
      <c r="A100" s="15">
        <v>96</v>
      </c>
      <c r="B100" s="23"/>
      <c r="C100" s="15" t="s">
        <v>296</v>
      </c>
      <c r="D100" s="15" t="s">
        <v>58</v>
      </c>
      <c r="E100" s="15" t="s">
        <v>299</v>
      </c>
      <c r="F100" s="73">
        <v>2016</v>
      </c>
      <c r="G100" s="15">
        <v>1200</v>
      </c>
      <c r="H100" s="15" t="s">
        <v>87</v>
      </c>
      <c r="I100" s="23">
        <v>50</v>
      </c>
      <c r="J100" s="23">
        <v>15</v>
      </c>
      <c r="K100" s="23">
        <v>10</v>
      </c>
      <c r="L100" s="15">
        <v>5</v>
      </c>
      <c r="M100" s="15"/>
      <c r="N100" s="15">
        <f t="shared" si="0"/>
        <v>15</v>
      </c>
      <c r="O100" s="15" t="s">
        <v>296</v>
      </c>
      <c r="P100" s="15" t="s">
        <v>296</v>
      </c>
      <c r="Q100" s="15" t="s">
        <v>296</v>
      </c>
      <c r="R100" s="15" t="s">
        <v>296</v>
      </c>
      <c r="S100" s="15" t="s">
        <v>300</v>
      </c>
    </row>
    <row r="101" customHeight="1" spans="1:19">
      <c r="A101" s="15">
        <v>97</v>
      </c>
      <c r="B101" s="23"/>
      <c r="C101" s="15" t="s">
        <v>296</v>
      </c>
      <c r="D101" s="15" t="s">
        <v>58</v>
      </c>
      <c r="E101" s="15" t="s">
        <v>301</v>
      </c>
      <c r="F101" s="73">
        <v>2016</v>
      </c>
      <c r="G101" s="15">
        <v>600</v>
      </c>
      <c r="H101" s="15" t="s">
        <v>87</v>
      </c>
      <c r="I101" s="23">
        <v>50</v>
      </c>
      <c r="J101" s="23">
        <v>25</v>
      </c>
      <c r="K101" s="23">
        <v>20</v>
      </c>
      <c r="L101" s="15">
        <v>5</v>
      </c>
      <c r="M101" s="15"/>
      <c r="N101" s="15">
        <f t="shared" si="0"/>
        <v>25</v>
      </c>
      <c r="O101" s="15" t="s">
        <v>296</v>
      </c>
      <c r="P101" s="15" t="s">
        <v>296</v>
      </c>
      <c r="Q101" s="15" t="s">
        <v>296</v>
      </c>
      <c r="R101" s="15" t="s">
        <v>296</v>
      </c>
      <c r="S101" s="15" t="s">
        <v>302</v>
      </c>
    </row>
    <row r="102" customHeight="1" spans="1:19">
      <c r="A102" s="15">
        <v>98</v>
      </c>
      <c r="B102" s="23"/>
      <c r="C102" s="15" t="s">
        <v>303</v>
      </c>
      <c r="D102" s="15" t="s">
        <v>58</v>
      </c>
      <c r="E102" s="15" t="s">
        <v>304</v>
      </c>
      <c r="F102" s="73">
        <v>2016</v>
      </c>
      <c r="G102" s="15">
        <v>339</v>
      </c>
      <c r="H102" s="15" t="s">
        <v>105</v>
      </c>
      <c r="I102" s="23">
        <v>50</v>
      </c>
      <c r="J102" s="23">
        <v>78.8</v>
      </c>
      <c r="K102" s="23">
        <v>11.6662</v>
      </c>
      <c r="L102" s="15"/>
      <c r="M102" s="15">
        <v>30</v>
      </c>
      <c r="N102" s="15">
        <f t="shared" si="0"/>
        <v>78.8</v>
      </c>
      <c r="O102" s="15" t="s">
        <v>303</v>
      </c>
      <c r="P102" s="15" t="s">
        <v>303</v>
      </c>
      <c r="Q102" s="15" t="s">
        <v>303</v>
      </c>
      <c r="R102" s="15" t="s">
        <v>303</v>
      </c>
      <c r="S102" s="15" t="s">
        <v>305</v>
      </c>
    </row>
    <row r="103" customHeight="1" spans="1:19">
      <c r="A103" s="15">
        <v>99</v>
      </c>
      <c r="B103" s="23"/>
      <c r="C103" s="15" t="s">
        <v>303</v>
      </c>
      <c r="D103" s="15" t="s">
        <v>58</v>
      </c>
      <c r="E103" s="15" t="s">
        <v>306</v>
      </c>
      <c r="F103" s="73">
        <v>2016</v>
      </c>
      <c r="G103" s="15">
        <v>1</v>
      </c>
      <c r="H103" s="15" t="s">
        <v>264</v>
      </c>
      <c r="I103" s="23">
        <v>50</v>
      </c>
      <c r="J103" s="23">
        <v>16</v>
      </c>
      <c r="K103" s="23"/>
      <c r="L103" s="15"/>
      <c r="M103" s="15">
        <v>8</v>
      </c>
      <c r="N103" s="15">
        <f t="shared" si="0"/>
        <v>16</v>
      </c>
      <c r="O103" s="15" t="s">
        <v>303</v>
      </c>
      <c r="P103" s="15" t="s">
        <v>303</v>
      </c>
      <c r="Q103" s="15" t="s">
        <v>303</v>
      </c>
      <c r="R103" s="15" t="s">
        <v>303</v>
      </c>
      <c r="S103" s="15" t="s">
        <v>307</v>
      </c>
    </row>
    <row r="104" customHeight="1" spans="1:19">
      <c r="A104" s="15">
        <v>100</v>
      </c>
      <c r="B104" s="23"/>
      <c r="C104" s="15" t="s">
        <v>303</v>
      </c>
      <c r="D104" s="15" t="s">
        <v>58</v>
      </c>
      <c r="E104" s="15" t="s">
        <v>308</v>
      </c>
      <c r="F104" s="73">
        <v>2016</v>
      </c>
      <c r="G104" s="15">
        <v>1</v>
      </c>
      <c r="H104" s="15" t="s">
        <v>264</v>
      </c>
      <c r="I104" s="23">
        <v>20</v>
      </c>
      <c r="J104" s="23">
        <v>15</v>
      </c>
      <c r="K104" s="23">
        <v>13</v>
      </c>
      <c r="L104" s="15"/>
      <c r="M104" s="15"/>
      <c r="N104" s="15">
        <f t="shared" si="0"/>
        <v>15</v>
      </c>
      <c r="O104" s="15" t="s">
        <v>303</v>
      </c>
      <c r="P104" s="15" t="s">
        <v>303</v>
      </c>
      <c r="Q104" s="15" t="s">
        <v>303</v>
      </c>
      <c r="R104" s="15" t="s">
        <v>303</v>
      </c>
      <c r="S104" s="15" t="s">
        <v>309</v>
      </c>
    </row>
    <row r="105" customHeight="1" spans="1:19">
      <c r="A105" s="15">
        <v>101</v>
      </c>
      <c r="B105" s="23"/>
      <c r="C105" s="15" t="s">
        <v>303</v>
      </c>
      <c r="D105" s="15" t="s">
        <v>103</v>
      </c>
      <c r="E105" s="15" t="s">
        <v>310</v>
      </c>
      <c r="F105" s="73">
        <v>2016</v>
      </c>
      <c r="G105" s="15">
        <v>1</v>
      </c>
      <c r="H105" s="15" t="s">
        <v>176</v>
      </c>
      <c r="I105" s="23">
        <v>20</v>
      </c>
      <c r="J105" s="23">
        <v>12</v>
      </c>
      <c r="K105" s="23"/>
      <c r="L105" s="15"/>
      <c r="M105" s="15">
        <v>4</v>
      </c>
      <c r="N105" s="15">
        <f t="shared" si="0"/>
        <v>12</v>
      </c>
      <c r="O105" s="15" t="s">
        <v>303</v>
      </c>
      <c r="P105" s="15" t="s">
        <v>303</v>
      </c>
      <c r="Q105" s="15" t="s">
        <v>303</v>
      </c>
      <c r="R105" s="15" t="s">
        <v>303</v>
      </c>
      <c r="S105" s="15" t="s">
        <v>311</v>
      </c>
    </row>
    <row r="106" customHeight="1" spans="1:19">
      <c r="A106" s="15">
        <v>102</v>
      </c>
      <c r="B106" s="23"/>
      <c r="C106" s="15" t="s">
        <v>312</v>
      </c>
      <c r="D106" s="15" t="s">
        <v>58</v>
      </c>
      <c r="E106" s="15" t="s">
        <v>313</v>
      </c>
      <c r="F106" s="73">
        <v>2016</v>
      </c>
      <c r="G106" s="15">
        <v>30</v>
      </c>
      <c r="H106" s="15" t="s">
        <v>78</v>
      </c>
      <c r="I106" s="23">
        <v>10</v>
      </c>
      <c r="J106" s="23">
        <v>10</v>
      </c>
      <c r="K106" s="23">
        <v>6</v>
      </c>
      <c r="L106" s="15">
        <v>0</v>
      </c>
      <c r="M106" s="15">
        <v>0</v>
      </c>
      <c r="N106" s="15">
        <f t="shared" si="0"/>
        <v>10</v>
      </c>
      <c r="O106" s="15" t="s">
        <v>312</v>
      </c>
      <c r="P106" s="15" t="s">
        <v>312</v>
      </c>
      <c r="Q106" s="15" t="s">
        <v>312</v>
      </c>
      <c r="R106" s="15" t="s">
        <v>312</v>
      </c>
      <c r="S106" s="15" t="s">
        <v>314</v>
      </c>
    </row>
    <row r="107" customHeight="1" spans="1:19">
      <c r="A107" s="15">
        <v>103</v>
      </c>
      <c r="B107" s="23"/>
      <c r="C107" s="15" t="s">
        <v>315</v>
      </c>
      <c r="D107" s="15" t="s">
        <v>58</v>
      </c>
      <c r="E107" s="25" t="s">
        <v>316</v>
      </c>
      <c r="F107" s="73">
        <v>2016</v>
      </c>
      <c r="G107" s="15">
        <v>1</v>
      </c>
      <c r="H107" s="15" t="s">
        <v>68</v>
      </c>
      <c r="I107" s="23">
        <v>30</v>
      </c>
      <c r="J107" s="23">
        <v>10</v>
      </c>
      <c r="K107" s="23">
        <v>6</v>
      </c>
      <c r="L107" s="15">
        <v>2</v>
      </c>
      <c r="M107" s="15">
        <v>0</v>
      </c>
      <c r="N107" s="15">
        <f t="shared" si="0"/>
        <v>10</v>
      </c>
      <c r="O107" s="15" t="s">
        <v>315</v>
      </c>
      <c r="P107" s="15" t="s">
        <v>315</v>
      </c>
      <c r="Q107" s="15" t="s">
        <v>315</v>
      </c>
      <c r="R107" s="15" t="s">
        <v>315</v>
      </c>
      <c r="S107" s="39" t="s">
        <v>317</v>
      </c>
    </row>
    <row r="108" customHeight="1" spans="1:19">
      <c r="A108" s="15">
        <v>104</v>
      </c>
      <c r="B108" s="23"/>
      <c r="C108" s="15" t="s">
        <v>318</v>
      </c>
      <c r="D108" s="15" t="s">
        <v>58</v>
      </c>
      <c r="E108" s="15" t="s">
        <v>319</v>
      </c>
      <c r="F108" s="73">
        <v>2016</v>
      </c>
      <c r="G108" s="15">
        <v>1</v>
      </c>
      <c r="H108" s="15" t="s">
        <v>64</v>
      </c>
      <c r="I108" s="23">
        <v>50</v>
      </c>
      <c r="J108" s="23">
        <v>54.8</v>
      </c>
      <c r="K108" s="23"/>
      <c r="L108" s="15">
        <v>9.81</v>
      </c>
      <c r="M108" s="15"/>
      <c r="N108" s="15">
        <f t="shared" si="0"/>
        <v>54.8</v>
      </c>
      <c r="O108" s="15" t="s">
        <v>318</v>
      </c>
      <c r="P108" s="15" t="s">
        <v>318</v>
      </c>
      <c r="Q108" s="15" t="s">
        <v>318</v>
      </c>
      <c r="R108" s="15" t="s">
        <v>318</v>
      </c>
      <c r="S108" s="15" t="s">
        <v>320</v>
      </c>
    </row>
    <row r="109" customHeight="1" spans="1:19">
      <c r="A109" s="15">
        <v>105</v>
      </c>
      <c r="B109" s="23"/>
      <c r="C109" s="48" t="s">
        <v>321</v>
      </c>
      <c r="D109" s="15" t="s">
        <v>58</v>
      </c>
      <c r="E109" s="48" t="s">
        <v>322</v>
      </c>
      <c r="F109" s="73">
        <v>2016</v>
      </c>
      <c r="G109" s="48">
        <v>1</v>
      </c>
      <c r="H109" s="48" t="s">
        <v>68</v>
      </c>
      <c r="I109" s="48">
        <v>30</v>
      </c>
      <c r="J109" s="48">
        <v>40</v>
      </c>
      <c r="K109" s="48">
        <v>7.7</v>
      </c>
      <c r="L109" s="48"/>
      <c r="M109" s="48">
        <v>30</v>
      </c>
      <c r="N109" s="15">
        <f t="shared" si="0"/>
        <v>40</v>
      </c>
      <c r="O109" s="48" t="s">
        <v>321</v>
      </c>
      <c r="P109" s="48" t="s">
        <v>321</v>
      </c>
      <c r="Q109" s="48" t="s">
        <v>321</v>
      </c>
      <c r="R109" s="48" t="s">
        <v>321</v>
      </c>
      <c r="S109" s="48" t="s">
        <v>323</v>
      </c>
    </row>
    <row r="110" customHeight="1" spans="1:19">
      <c r="A110" s="15">
        <v>106</v>
      </c>
      <c r="B110" s="23"/>
      <c r="C110" s="15" t="s">
        <v>324</v>
      </c>
      <c r="D110" s="15" t="s">
        <v>58</v>
      </c>
      <c r="E110" s="15" t="s">
        <v>325</v>
      </c>
      <c r="F110" s="73">
        <v>2016</v>
      </c>
      <c r="G110" s="15">
        <v>100</v>
      </c>
      <c r="H110" s="15" t="s">
        <v>94</v>
      </c>
      <c r="I110" s="23" t="s">
        <v>326</v>
      </c>
      <c r="J110" s="23">
        <v>6.6</v>
      </c>
      <c r="K110" s="23">
        <v>6.6</v>
      </c>
      <c r="L110" s="15"/>
      <c r="M110" s="15"/>
      <c r="N110" s="15">
        <f t="shared" si="0"/>
        <v>6.6</v>
      </c>
      <c r="O110" s="15" t="s">
        <v>324</v>
      </c>
      <c r="P110" s="15" t="s">
        <v>324</v>
      </c>
      <c r="Q110" s="15" t="s">
        <v>324</v>
      </c>
      <c r="R110" s="15" t="s">
        <v>324</v>
      </c>
      <c r="S110" s="15" t="s">
        <v>327</v>
      </c>
    </row>
    <row r="111" customHeight="1" spans="1:19">
      <c r="A111" s="15">
        <v>107</v>
      </c>
      <c r="B111" s="23"/>
      <c r="C111" s="23" t="s">
        <v>328</v>
      </c>
      <c r="D111" s="15" t="s">
        <v>58</v>
      </c>
      <c r="E111" s="23" t="s">
        <v>263</v>
      </c>
      <c r="F111" s="73">
        <v>2016</v>
      </c>
      <c r="G111" s="23">
        <v>1</v>
      </c>
      <c r="H111" s="23" t="s">
        <v>64</v>
      </c>
      <c r="I111" s="23">
        <v>50</v>
      </c>
      <c r="J111" s="23">
        <v>41.185</v>
      </c>
      <c r="K111" s="23">
        <v>13.395</v>
      </c>
      <c r="L111" s="23"/>
      <c r="M111" s="23">
        <v>27.79</v>
      </c>
      <c r="N111" s="15">
        <f t="shared" si="0"/>
        <v>41.185</v>
      </c>
      <c r="O111" s="23" t="s">
        <v>328</v>
      </c>
      <c r="P111" s="23" t="s">
        <v>328</v>
      </c>
      <c r="Q111" s="23" t="s">
        <v>328</v>
      </c>
      <c r="R111" s="23" t="s">
        <v>328</v>
      </c>
      <c r="S111" s="23" t="s">
        <v>329</v>
      </c>
    </row>
    <row r="112" customHeight="1" spans="1:19">
      <c r="A112" s="15">
        <v>108</v>
      </c>
      <c r="B112" s="23"/>
      <c r="C112" s="48" t="s">
        <v>330</v>
      </c>
      <c r="D112" s="15" t="s">
        <v>58</v>
      </c>
      <c r="E112" s="48" t="s">
        <v>331</v>
      </c>
      <c r="F112" s="73">
        <v>2016</v>
      </c>
      <c r="G112" s="48">
        <v>1</v>
      </c>
      <c r="H112" s="48" t="s">
        <v>64</v>
      </c>
      <c r="I112" s="48">
        <v>30</v>
      </c>
      <c r="J112" s="48">
        <v>22</v>
      </c>
      <c r="K112" s="48">
        <v>10</v>
      </c>
      <c r="L112" s="48">
        <v>10</v>
      </c>
      <c r="M112" s="48"/>
      <c r="N112" s="15">
        <f t="shared" si="0"/>
        <v>22</v>
      </c>
      <c r="O112" s="48" t="s">
        <v>330</v>
      </c>
      <c r="P112" s="48" t="s">
        <v>330</v>
      </c>
      <c r="Q112" s="48" t="s">
        <v>330</v>
      </c>
      <c r="R112" s="48" t="s">
        <v>330</v>
      </c>
      <c r="S112" s="48" t="s">
        <v>332</v>
      </c>
    </row>
    <row r="113" customHeight="1" spans="1:19">
      <c r="A113" s="15">
        <v>109</v>
      </c>
      <c r="B113" s="23"/>
      <c r="C113" s="15" t="s">
        <v>333</v>
      </c>
      <c r="D113" s="15" t="s">
        <v>58</v>
      </c>
      <c r="E113" s="166" t="s">
        <v>334</v>
      </c>
      <c r="F113" s="73">
        <v>2016</v>
      </c>
      <c r="G113" s="15">
        <v>1</v>
      </c>
      <c r="H113" s="15" t="s">
        <v>158</v>
      </c>
      <c r="I113" s="23">
        <v>50</v>
      </c>
      <c r="J113" s="23">
        <v>7.9</v>
      </c>
      <c r="K113" s="23">
        <v>4</v>
      </c>
      <c r="L113" s="15"/>
      <c r="M113" s="15">
        <v>3.9</v>
      </c>
      <c r="N113" s="15">
        <f t="shared" si="0"/>
        <v>7.9</v>
      </c>
      <c r="O113" s="15" t="s">
        <v>333</v>
      </c>
      <c r="P113" s="15" t="s">
        <v>333</v>
      </c>
      <c r="Q113" s="15" t="s">
        <v>333</v>
      </c>
      <c r="R113" s="15" t="s">
        <v>333</v>
      </c>
      <c r="S113" s="15" t="s">
        <v>335</v>
      </c>
    </row>
    <row r="114" customHeight="1" spans="1:19">
      <c r="A114" s="15">
        <v>110</v>
      </c>
      <c r="B114" s="23"/>
      <c r="C114" s="15" t="s">
        <v>336</v>
      </c>
      <c r="D114" s="15" t="s">
        <v>58</v>
      </c>
      <c r="E114" s="15" t="s">
        <v>337</v>
      </c>
      <c r="F114" s="73">
        <v>2016</v>
      </c>
      <c r="G114" s="15">
        <v>100</v>
      </c>
      <c r="H114" s="15" t="s">
        <v>105</v>
      </c>
      <c r="I114" s="23">
        <v>10</v>
      </c>
      <c r="J114" s="23">
        <v>5</v>
      </c>
      <c r="K114" s="23">
        <v>5</v>
      </c>
      <c r="L114" s="15"/>
      <c r="M114" s="15"/>
      <c r="N114" s="15">
        <f t="shared" si="0"/>
        <v>5</v>
      </c>
      <c r="O114" s="15" t="s">
        <v>336</v>
      </c>
      <c r="P114" s="15" t="s">
        <v>336</v>
      </c>
      <c r="Q114" s="15" t="s">
        <v>336</v>
      </c>
      <c r="R114" s="15" t="s">
        <v>336</v>
      </c>
      <c r="S114" s="15" t="s">
        <v>338</v>
      </c>
    </row>
    <row r="115" ht="39" customHeight="1" spans="1:19">
      <c r="A115" s="15">
        <v>111</v>
      </c>
      <c r="B115" s="23"/>
      <c r="C115" s="15" t="s">
        <v>339</v>
      </c>
      <c r="D115" s="15" t="s">
        <v>58</v>
      </c>
      <c r="E115" s="15" t="s">
        <v>340</v>
      </c>
      <c r="F115" s="73">
        <v>2016</v>
      </c>
      <c r="G115" s="15">
        <v>1</v>
      </c>
      <c r="H115" s="15" t="s">
        <v>64</v>
      </c>
      <c r="I115" s="23">
        <v>50</v>
      </c>
      <c r="J115" s="23">
        <v>16</v>
      </c>
      <c r="K115" s="23"/>
      <c r="L115" s="15">
        <v>6</v>
      </c>
      <c r="M115" s="15"/>
      <c r="N115" s="15">
        <f t="shared" si="0"/>
        <v>16</v>
      </c>
      <c r="O115" s="15" t="s">
        <v>339</v>
      </c>
      <c r="P115" s="15" t="s">
        <v>339</v>
      </c>
      <c r="Q115" s="15" t="s">
        <v>339</v>
      </c>
      <c r="R115" s="15" t="s">
        <v>339</v>
      </c>
      <c r="S115" s="15" t="s">
        <v>341</v>
      </c>
    </row>
    <row r="116" customHeight="1" spans="1:19">
      <c r="A116" s="15">
        <v>112</v>
      </c>
      <c r="B116" s="23"/>
      <c r="C116" s="15" t="s">
        <v>342</v>
      </c>
      <c r="D116" s="15" t="s">
        <v>58</v>
      </c>
      <c r="E116" s="19" t="s">
        <v>343</v>
      </c>
      <c r="F116" s="73">
        <v>2016</v>
      </c>
      <c r="G116" s="15">
        <v>1</v>
      </c>
      <c r="H116" s="15" t="s">
        <v>64</v>
      </c>
      <c r="I116" s="23">
        <v>10</v>
      </c>
      <c r="J116" s="23">
        <v>15</v>
      </c>
      <c r="K116" s="23">
        <v>2</v>
      </c>
      <c r="L116" s="15"/>
      <c r="M116" s="15">
        <v>9</v>
      </c>
      <c r="N116" s="15">
        <f t="shared" si="0"/>
        <v>15</v>
      </c>
      <c r="O116" s="15" t="s">
        <v>342</v>
      </c>
      <c r="P116" s="15" t="s">
        <v>342</v>
      </c>
      <c r="Q116" s="15" t="s">
        <v>342</v>
      </c>
      <c r="R116" s="15" t="s">
        <v>342</v>
      </c>
      <c r="S116" s="15" t="s">
        <v>344</v>
      </c>
    </row>
    <row r="117" customHeight="1" spans="1:19">
      <c r="A117" s="15">
        <v>113</v>
      </c>
      <c r="B117" s="23"/>
      <c r="C117" s="15" t="s">
        <v>345</v>
      </c>
      <c r="D117" s="15" t="s">
        <v>58</v>
      </c>
      <c r="E117" s="15" t="s">
        <v>346</v>
      </c>
      <c r="F117" s="73">
        <v>2016</v>
      </c>
      <c r="G117" s="15">
        <v>1</v>
      </c>
      <c r="H117" s="15" t="s">
        <v>264</v>
      </c>
      <c r="I117" s="23">
        <v>50</v>
      </c>
      <c r="J117" s="23">
        <v>20</v>
      </c>
      <c r="K117" s="23">
        <v>7.8</v>
      </c>
      <c r="L117" s="15"/>
      <c r="M117" s="15"/>
      <c r="N117" s="15">
        <f t="shared" si="0"/>
        <v>20</v>
      </c>
      <c r="O117" s="15" t="s">
        <v>345</v>
      </c>
      <c r="P117" s="15" t="s">
        <v>345</v>
      </c>
      <c r="Q117" s="15" t="s">
        <v>345</v>
      </c>
      <c r="R117" s="15" t="s">
        <v>345</v>
      </c>
      <c r="S117" s="15" t="s">
        <v>347</v>
      </c>
    </row>
    <row r="118" customHeight="1" spans="1:19">
      <c r="A118" s="15">
        <v>114</v>
      </c>
      <c r="B118" s="23" t="s">
        <v>29</v>
      </c>
      <c r="C118" s="51" t="s">
        <v>348</v>
      </c>
      <c r="D118" s="51" t="s">
        <v>66</v>
      </c>
      <c r="E118" s="51" t="s">
        <v>349</v>
      </c>
      <c r="F118" s="73">
        <v>2016</v>
      </c>
      <c r="G118" s="51">
        <v>300</v>
      </c>
      <c r="H118" s="51" t="s">
        <v>75</v>
      </c>
      <c r="I118" s="51">
        <v>10</v>
      </c>
      <c r="J118" s="51">
        <v>29</v>
      </c>
      <c r="K118" s="51">
        <v>26.594</v>
      </c>
      <c r="L118" s="51"/>
      <c r="M118" s="51"/>
      <c r="N118" s="51">
        <v>17.4</v>
      </c>
      <c r="O118" s="51" t="s">
        <v>348</v>
      </c>
      <c r="P118" s="51" t="s">
        <v>348</v>
      </c>
      <c r="Q118" s="51" t="s">
        <v>348</v>
      </c>
      <c r="R118" s="51" t="s">
        <v>348</v>
      </c>
      <c r="S118" s="51" t="s">
        <v>350</v>
      </c>
    </row>
    <row r="119" customHeight="1" spans="1:19">
      <c r="A119" s="15">
        <v>115</v>
      </c>
      <c r="B119" s="23"/>
      <c r="C119" s="51" t="s">
        <v>351</v>
      </c>
      <c r="D119" s="51" t="s">
        <v>58</v>
      </c>
      <c r="E119" s="51" t="s">
        <v>352</v>
      </c>
      <c r="F119" s="73">
        <v>2016</v>
      </c>
      <c r="G119" s="53">
        <v>0.8</v>
      </c>
      <c r="H119" s="53" t="s">
        <v>60</v>
      </c>
      <c r="I119" s="51">
        <v>20</v>
      </c>
      <c r="J119" s="51">
        <v>26.4</v>
      </c>
      <c r="K119" s="51">
        <v>14.4</v>
      </c>
      <c r="L119" s="51">
        <v>12</v>
      </c>
      <c r="M119" s="51"/>
      <c r="N119" s="51">
        <v>26.4</v>
      </c>
      <c r="O119" s="51" t="s">
        <v>351</v>
      </c>
      <c r="P119" s="51" t="s">
        <v>351</v>
      </c>
      <c r="Q119" s="51" t="s">
        <v>353</v>
      </c>
      <c r="R119" s="51" t="s">
        <v>353</v>
      </c>
      <c r="S119" s="51" t="s">
        <v>354</v>
      </c>
    </row>
    <row r="120" customHeight="1" spans="1:19">
      <c r="A120" s="15">
        <v>116</v>
      </c>
      <c r="B120" s="23"/>
      <c r="C120" s="51" t="s">
        <v>355</v>
      </c>
      <c r="D120" s="51" t="s">
        <v>66</v>
      </c>
      <c r="E120" s="51" t="s">
        <v>349</v>
      </c>
      <c r="F120" s="73">
        <v>2016</v>
      </c>
      <c r="G120" s="51">
        <v>85</v>
      </c>
      <c r="H120" s="51" t="s">
        <v>75</v>
      </c>
      <c r="I120" s="53">
        <v>20</v>
      </c>
      <c r="J120" s="51">
        <v>5</v>
      </c>
      <c r="K120" s="51">
        <v>0</v>
      </c>
      <c r="L120" s="51">
        <v>5</v>
      </c>
      <c r="M120" s="51">
        <v>0</v>
      </c>
      <c r="N120" s="51">
        <v>4</v>
      </c>
      <c r="O120" s="51" t="s">
        <v>355</v>
      </c>
      <c r="P120" s="51" t="s">
        <v>355</v>
      </c>
      <c r="Q120" s="51" t="s">
        <v>355</v>
      </c>
      <c r="R120" s="51" t="s">
        <v>355</v>
      </c>
      <c r="S120" s="51" t="s">
        <v>356</v>
      </c>
    </row>
    <row r="121" customHeight="1" spans="1:19">
      <c r="A121" s="15">
        <v>117</v>
      </c>
      <c r="B121" s="23"/>
      <c r="C121" s="51" t="s">
        <v>357</v>
      </c>
      <c r="D121" s="51" t="s">
        <v>66</v>
      </c>
      <c r="E121" s="51" t="s">
        <v>349</v>
      </c>
      <c r="F121" s="73">
        <v>2016</v>
      </c>
      <c r="G121" s="51">
        <v>300</v>
      </c>
      <c r="H121" s="51" t="s">
        <v>75</v>
      </c>
      <c r="I121" s="51">
        <v>10</v>
      </c>
      <c r="J121" s="51">
        <v>29</v>
      </c>
      <c r="K121" s="51">
        <v>26.594</v>
      </c>
      <c r="L121" s="51"/>
      <c r="M121" s="51"/>
      <c r="N121" s="51">
        <v>17.4</v>
      </c>
      <c r="O121" s="51" t="s">
        <v>357</v>
      </c>
      <c r="P121" s="51" t="s">
        <v>357</v>
      </c>
      <c r="Q121" s="51" t="s">
        <v>357</v>
      </c>
      <c r="R121" s="51" t="s">
        <v>357</v>
      </c>
      <c r="S121" s="51" t="s">
        <v>358</v>
      </c>
    </row>
    <row r="122" customHeight="1" spans="1:19">
      <c r="A122" s="15">
        <v>118</v>
      </c>
      <c r="B122" s="23"/>
      <c r="C122" s="51" t="s">
        <v>359</v>
      </c>
      <c r="D122" s="51" t="s">
        <v>66</v>
      </c>
      <c r="E122" s="51" t="s">
        <v>349</v>
      </c>
      <c r="F122" s="73">
        <v>2016</v>
      </c>
      <c r="G122" s="51">
        <v>200</v>
      </c>
      <c r="H122" s="51" t="s">
        <v>75</v>
      </c>
      <c r="I122" s="53">
        <v>15</v>
      </c>
      <c r="J122" s="51">
        <v>42</v>
      </c>
      <c r="K122" s="58">
        <v>30</v>
      </c>
      <c r="L122" s="58"/>
      <c r="M122" s="58">
        <v>20</v>
      </c>
      <c r="N122" s="53">
        <v>42</v>
      </c>
      <c r="O122" s="51" t="s">
        <v>359</v>
      </c>
      <c r="P122" s="51" t="s">
        <v>359</v>
      </c>
      <c r="Q122" s="51" t="s">
        <v>359</v>
      </c>
      <c r="R122" s="51" t="s">
        <v>359</v>
      </c>
      <c r="S122" s="53" t="s">
        <v>360</v>
      </c>
    </row>
    <row r="123" customHeight="1" spans="1:19">
      <c r="A123" s="15">
        <v>119</v>
      </c>
      <c r="B123" s="23"/>
      <c r="C123" s="51" t="s">
        <v>359</v>
      </c>
      <c r="D123" s="51" t="s">
        <v>66</v>
      </c>
      <c r="E123" s="51" t="s">
        <v>67</v>
      </c>
      <c r="F123" s="73">
        <v>2016</v>
      </c>
      <c r="G123" s="53">
        <v>1</v>
      </c>
      <c r="H123" s="53" t="s">
        <v>90</v>
      </c>
      <c r="I123" s="51">
        <v>20</v>
      </c>
      <c r="J123" s="51">
        <v>48</v>
      </c>
      <c r="K123" s="51">
        <v>45</v>
      </c>
      <c r="L123" s="51">
        <v>3</v>
      </c>
      <c r="M123" s="51"/>
      <c r="N123" s="53">
        <v>45</v>
      </c>
      <c r="O123" s="51" t="s">
        <v>359</v>
      </c>
      <c r="P123" s="51" t="s">
        <v>359</v>
      </c>
      <c r="Q123" s="51" t="s">
        <v>359</v>
      </c>
      <c r="R123" s="51" t="s">
        <v>361</v>
      </c>
      <c r="S123" s="53" t="s">
        <v>360</v>
      </c>
    </row>
    <row r="124" customHeight="1" spans="1:19">
      <c r="A124" s="15">
        <v>120</v>
      </c>
      <c r="B124" s="23"/>
      <c r="C124" s="51" t="s">
        <v>362</v>
      </c>
      <c r="D124" s="51" t="s">
        <v>66</v>
      </c>
      <c r="E124" s="51" t="s">
        <v>349</v>
      </c>
      <c r="F124" s="73">
        <v>2016</v>
      </c>
      <c r="G124" s="51">
        <v>218</v>
      </c>
      <c r="H124" s="51" t="s">
        <v>75</v>
      </c>
      <c r="I124" s="51">
        <v>30</v>
      </c>
      <c r="J124" s="51">
        <v>30</v>
      </c>
      <c r="K124" s="51">
        <v>7</v>
      </c>
      <c r="L124" s="51">
        <v>20</v>
      </c>
      <c r="M124" s="51">
        <v>3</v>
      </c>
      <c r="N124" s="51">
        <v>22</v>
      </c>
      <c r="O124" s="51" t="s">
        <v>362</v>
      </c>
      <c r="P124" s="51" t="s">
        <v>362</v>
      </c>
      <c r="Q124" s="51" t="s">
        <v>362</v>
      </c>
      <c r="R124" s="51" t="s">
        <v>362</v>
      </c>
      <c r="S124" s="53" t="s">
        <v>363</v>
      </c>
    </row>
    <row r="125" customHeight="1" spans="1:19">
      <c r="A125" s="15">
        <v>121</v>
      </c>
      <c r="B125" s="23"/>
      <c r="C125" s="51" t="s">
        <v>364</v>
      </c>
      <c r="D125" s="51" t="s">
        <v>66</v>
      </c>
      <c r="E125" s="51" t="s">
        <v>365</v>
      </c>
      <c r="F125" s="73">
        <v>2016</v>
      </c>
      <c r="G125" s="51">
        <v>300</v>
      </c>
      <c r="H125" s="51" t="s">
        <v>75</v>
      </c>
      <c r="I125" s="51">
        <v>30</v>
      </c>
      <c r="J125" s="51">
        <v>50</v>
      </c>
      <c r="K125" s="51">
        <v>30</v>
      </c>
      <c r="L125" s="51"/>
      <c r="M125" s="51"/>
      <c r="N125" s="53">
        <v>50</v>
      </c>
      <c r="O125" s="51" t="s">
        <v>364</v>
      </c>
      <c r="P125" s="51" t="s">
        <v>364</v>
      </c>
      <c r="Q125" s="51" t="s">
        <v>364</v>
      </c>
      <c r="R125" s="51" t="s">
        <v>364</v>
      </c>
      <c r="S125" s="51" t="s">
        <v>366</v>
      </c>
    </row>
    <row r="126" customHeight="1" spans="1:19">
      <c r="A126" s="15">
        <v>122</v>
      </c>
      <c r="B126" s="23"/>
      <c r="C126" s="51" t="s">
        <v>367</v>
      </c>
      <c r="D126" s="51" t="s">
        <v>58</v>
      </c>
      <c r="E126" s="51" t="s">
        <v>368</v>
      </c>
      <c r="F126" s="73">
        <v>2016</v>
      </c>
      <c r="G126" s="51">
        <v>1</v>
      </c>
      <c r="H126" s="51" t="s">
        <v>90</v>
      </c>
      <c r="I126" s="51">
        <v>50</v>
      </c>
      <c r="J126" s="51">
        <v>3.0734</v>
      </c>
      <c r="K126" s="51">
        <v>0</v>
      </c>
      <c r="L126" s="51">
        <v>0.734</v>
      </c>
      <c r="M126" s="51">
        <v>3</v>
      </c>
      <c r="N126" s="51">
        <v>3.0734</v>
      </c>
      <c r="O126" s="51" t="s">
        <v>367</v>
      </c>
      <c r="P126" s="51" t="s">
        <v>367</v>
      </c>
      <c r="Q126" s="51" t="s">
        <v>369</v>
      </c>
      <c r="R126" s="51" t="s">
        <v>369</v>
      </c>
      <c r="S126" s="51" t="s">
        <v>370</v>
      </c>
    </row>
    <row r="127" customHeight="1" spans="1:19">
      <c r="A127" s="15">
        <v>123</v>
      </c>
      <c r="B127" s="23"/>
      <c r="C127" s="51" t="s">
        <v>367</v>
      </c>
      <c r="D127" s="51" t="s">
        <v>58</v>
      </c>
      <c r="E127" s="51" t="s">
        <v>368</v>
      </c>
      <c r="F127" s="73">
        <v>2016</v>
      </c>
      <c r="G127" s="51">
        <v>1</v>
      </c>
      <c r="H127" s="51" t="s">
        <v>90</v>
      </c>
      <c r="I127" s="51">
        <v>50</v>
      </c>
      <c r="J127" s="51">
        <v>3.9771</v>
      </c>
      <c r="K127" s="51">
        <v>0</v>
      </c>
      <c r="L127" s="51">
        <v>0.9771</v>
      </c>
      <c r="M127" s="51">
        <v>3</v>
      </c>
      <c r="N127" s="51">
        <v>3.9771</v>
      </c>
      <c r="O127" s="51" t="s">
        <v>367</v>
      </c>
      <c r="P127" s="51" t="s">
        <v>367</v>
      </c>
      <c r="Q127" s="51" t="s">
        <v>369</v>
      </c>
      <c r="R127" s="51" t="s">
        <v>369</v>
      </c>
      <c r="S127" s="51" t="s">
        <v>370</v>
      </c>
    </row>
    <row r="128" customHeight="1" spans="1:19">
      <c r="A128" s="15">
        <v>124</v>
      </c>
      <c r="B128" s="23"/>
      <c r="C128" s="51" t="s">
        <v>367</v>
      </c>
      <c r="D128" s="51" t="s">
        <v>58</v>
      </c>
      <c r="E128" s="51" t="s">
        <v>371</v>
      </c>
      <c r="F128" s="73">
        <v>2016</v>
      </c>
      <c r="G128" s="51">
        <v>1</v>
      </c>
      <c r="H128" s="51" t="s">
        <v>90</v>
      </c>
      <c r="I128" s="51">
        <v>50</v>
      </c>
      <c r="J128" s="51">
        <v>4.6689</v>
      </c>
      <c r="K128" s="51">
        <v>0</v>
      </c>
      <c r="L128" s="51">
        <v>2</v>
      </c>
      <c r="M128" s="51">
        <v>2.6689</v>
      </c>
      <c r="N128" s="51">
        <v>4.6689</v>
      </c>
      <c r="O128" s="51" t="s">
        <v>367</v>
      </c>
      <c r="P128" s="51" t="s">
        <v>367</v>
      </c>
      <c r="Q128" s="51" t="s">
        <v>369</v>
      </c>
      <c r="R128" s="51" t="s">
        <v>369</v>
      </c>
      <c r="S128" s="51" t="s">
        <v>370</v>
      </c>
    </row>
    <row r="129" customHeight="1" spans="1:19">
      <c r="A129" s="15">
        <v>125</v>
      </c>
      <c r="B129" s="23"/>
      <c r="C129" s="51" t="s">
        <v>367</v>
      </c>
      <c r="D129" s="51" t="s">
        <v>58</v>
      </c>
      <c r="E129" s="51" t="s">
        <v>372</v>
      </c>
      <c r="F129" s="73">
        <v>2016</v>
      </c>
      <c r="G129" s="51">
        <v>1</v>
      </c>
      <c r="H129" s="51" t="s">
        <v>90</v>
      </c>
      <c r="I129" s="51">
        <v>30</v>
      </c>
      <c r="J129" s="51">
        <v>4.8907</v>
      </c>
      <c r="K129" s="51">
        <v>0</v>
      </c>
      <c r="L129" s="51">
        <v>4.8907</v>
      </c>
      <c r="M129" s="51">
        <v>0</v>
      </c>
      <c r="N129" s="51">
        <v>4.8907</v>
      </c>
      <c r="O129" s="51" t="s">
        <v>367</v>
      </c>
      <c r="P129" s="51" t="s">
        <v>367</v>
      </c>
      <c r="Q129" s="51" t="s">
        <v>373</v>
      </c>
      <c r="R129" s="51" t="s">
        <v>367</v>
      </c>
      <c r="S129" s="51" t="s">
        <v>374</v>
      </c>
    </row>
    <row r="130" customHeight="1" spans="1:19">
      <c r="A130" s="15">
        <v>126</v>
      </c>
      <c r="B130" s="23"/>
      <c r="C130" s="51" t="s">
        <v>375</v>
      </c>
      <c r="D130" s="51" t="s">
        <v>103</v>
      </c>
      <c r="E130" s="51" t="s">
        <v>376</v>
      </c>
      <c r="F130" s="73">
        <v>2016</v>
      </c>
      <c r="G130" s="51">
        <v>8</v>
      </c>
      <c r="H130" s="51" t="s">
        <v>90</v>
      </c>
      <c r="I130" s="51">
        <v>10</v>
      </c>
      <c r="J130" s="51">
        <v>3.4</v>
      </c>
      <c r="K130" s="51"/>
      <c r="L130" s="51">
        <v>3.4</v>
      </c>
      <c r="M130" s="51"/>
      <c r="N130" s="51">
        <v>3.4</v>
      </c>
      <c r="O130" s="51" t="s">
        <v>375</v>
      </c>
      <c r="P130" s="51" t="s">
        <v>375</v>
      </c>
      <c r="Q130" s="51" t="s">
        <v>375</v>
      </c>
      <c r="R130" s="51" t="s">
        <v>375</v>
      </c>
      <c r="S130" s="51" t="s">
        <v>377</v>
      </c>
    </row>
    <row r="131" customHeight="1" spans="1:19">
      <c r="A131" s="15">
        <v>127</v>
      </c>
      <c r="B131" s="23"/>
      <c r="C131" s="51" t="s">
        <v>378</v>
      </c>
      <c r="D131" s="51" t="s">
        <v>58</v>
      </c>
      <c r="E131" s="158" t="s">
        <v>379</v>
      </c>
      <c r="F131" s="73">
        <v>2016</v>
      </c>
      <c r="G131" s="53">
        <v>1600</v>
      </c>
      <c r="H131" s="53" t="s">
        <v>87</v>
      </c>
      <c r="I131" s="53">
        <v>30</v>
      </c>
      <c r="J131" s="53">
        <v>32</v>
      </c>
      <c r="K131" s="53">
        <v>7</v>
      </c>
      <c r="L131" s="53"/>
      <c r="M131" s="53"/>
      <c r="N131" s="53">
        <v>30</v>
      </c>
      <c r="O131" s="51" t="s">
        <v>378</v>
      </c>
      <c r="P131" s="51" t="s">
        <v>378</v>
      </c>
      <c r="Q131" s="51" t="s">
        <v>380</v>
      </c>
      <c r="R131" s="51" t="s">
        <v>380</v>
      </c>
      <c r="S131" s="51" t="s">
        <v>381</v>
      </c>
    </row>
    <row r="132" customHeight="1" spans="1:19">
      <c r="A132" s="15">
        <v>128</v>
      </c>
      <c r="B132" s="23" t="s">
        <v>24</v>
      </c>
      <c r="C132" s="23" t="s">
        <v>382</v>
      </c>
      <c r="D132" s="23" t="s">
        <v>58</v>
      </c>
      <c r="E132" s="23" t="s">
        <v>383</v>
      </c>
      <c r="F132" s="73">
        <v>2016</v>
      </c>
      <c r="G132" s="23">
        <v>60</v>
      </c>
      <c r="H132" s="23" t="s">
        <v>78</v>
      </c>
      <c r="I132" s="23">
        <v>10</v>
      </c>
      <c r="J132" s="23">
        <v>8.876</v>
      </c>
      <c r="K132" s="23">
        <v>6.62</v>
      </c>
      <c r="L132" s="23"/>
      <c r="M132" s="23"/>
      <c r="N132" s="23">
        <v>8.876</v>
      </c>
      <c r="O132" s="23" t="s">
        <v>382</v>
      </c>
      <c r="P132" s="25" t="s">
        <v>382</v>
      </c>
      <c r="Q132" s="25" t="s">
        <v>382</v>
      </c>
      <c r="R132" s="25" t="s">
        <v>382</v>
      </c>
      <c r="S132" s="25" t="s">
        <v>384</v>
      </c>
    </row>
    <row r="133" customHeight="1" spans="1:19">
      <c r="A133" s="15">
        <v>129</v>
      </c>
      <c r="B133" s="23"/>
      <c r="C133" s="23" t="s">
        <v>382</v>
      </c>
      <c r="D133" s="23" t="s">
        <v>58</v>
      </c>
      <c r="E133" s="25" t="s">
        <v>385</v>
      </c>
      <c r="F133" s="73">
        <v>2016</v>
      </c>
      <c r="G133" s="23">
        <v>1</v>
      </c>
      <c r="H133" s="23" t="s">
        <v>264</v>
      </c>
      <c r="I133" s="23">
        <v>20</v>
      </c>
      <c r="J133" s="23">
        <v>7.93</v>
      </c>
      <c r="K133" s="23">
        <v>7</v>
      </c>
      <c r="L133" s="23"/>
      <c r="M133" s="23"/>
      <c r="N133" s="23">
        <v>7.93</v>
      </c>
      <c r="O133" s="23" t="s">
        <v>382</v>
      </c>
      <c r="P133" s="25" t="s">
        <v>386</v>
      </c>
      <c r="Q133" s="25" t="s">
        <v>382</v>
      </c>
      <c r="R133" s="25" t="s">
        <v>387</v>
      </c>
      <c r="S133" s="25" t="s">
        <v>388</v>
      </c>
    </row>
    <row r="134" customHeight="1" spans="1:19">
      <c r="A134" s="15">
        <v>130</v>
      </c>
      <c r="B134" s="23"/>
      <c r="C134" s="23" t="s">
        <v>382</v>
      </c>
      <c r="D134" s="23" t="s">
        <v>58</v>
      </c>
      <c r="E134" s="25" t="s">
        <v>389</v>
      </c>
      <c r="F134" s="73">
        <v>2016</v>
      </c>
      <c r="G134" s="23">
        <v>1</v>
      </c>
      <c r="H134" s="23" t="s">
        <v>264</v>
      </c>
      <c r="I134" s="23">
        <v>20</v>
      </c>
      <c r="J134" s="23">
        <v>3.98</v>
      </c>
      <c r="K134" s="23">
        <v>3</v>
      </c>
      <c r="L134" s="23"/>
      <c r="M134" s="23"/>
      <c r="N134" s="23">
        <v>3.98</v>
      </c>
      <c r="O134" s="23" t="s">
        <v>382</v>
      </c>
      <c r="P134" s="25" t="s">
        <v>390</v>
      </c>
      <c r="Q134" s="25" t="s">
        <v>382</v>
      </c>
      <c r="R134" s="25" t="s">
        <v>390</v>
      </c>
      <c r="S134" s="25" t="s">
        <v>391</v>
      </c>
    </row>
    <row r="135" customHeight="1" spans="1:19">
      <c r="A135" s="15">
        <v>131</v>
      </c>
      <c r="B135" s="23"/>
      <c r="C135" s="23" t="s">
        <v>392</v>
      </c>
      <c r="D135" s="23" t="s">
        <v>58</v>
      </c>
      <c r="E135" s="23" t="s">
        <v>393</v>
      </c>
      <c r="F135" s="73">
        <v>2016</v>
      </c>
      <c r="G135" s="23">
        <v>1</v>
      </c>
      <c r="H135" s="23" t="s">
        <v>68</v>
      </c>
      <c r="I135" s="23">
        <v>20</v>
      </c>
      <c r="J135" s="23">
        <v>15.49</v>
      </c>
      <c r="K135" s="23"/>
      <c r="L135" s="23">
        <v>8</v>
      </c>
      <c r="M135" s="23"/>
      <c r="N135" s="23">
        <v>15.49</v>
      </c>
      <c r="O135" s="23" t="s">
        <v>394</v>
      </c>
      <c r="P135" s="25" t="s">
        <v>394</v>
      </c>
      <c r="Q135" s="25" t="s">
        <v>394</v>
      </c>
      <c r="R135" s="25" t="s">
        <v>394</v>
      </c>
      <c r="S135" s="25" t="s">
        <v>395</v>
      </c>
    </row>
    <row r="136" customHeight="1" spans="1:19">
      <c r="A136" s="15">
        <v>132</v>
      </c>
      <c r="B136" s="23"/>
      <c r="C136" s="23" t="s">
        <v>396</v>
      </c>
      <c r="D136" s="23" t="s">
        <v>58</v>
      </c>
      <c r="E136" s="23" t="s">
        <v>397</v>
      </c>
      <c r="F136" s="73">
        <v>2016</v>
      </c>
      <c r="G136" s="23">
        <v>1</v>
      </c>
      <c r="H136" s="23" t="s">
        <v>90</v>
      </c>
      <c r="I136" s="23">
        <v>20</v>
      </c>
      <c r="J136" s="23">
        <v>16</v>
      </c>
      <c r="K136" s="23">
        <f>16*0.4</f>
        <v>6.4</v>
      </c>
      <c r="L136" s="23"/>
      <c r="M136" s="23"/>
      <c r="N136" s="23">
        <v>16</v>
      </c>
      <c r="O136" s="23" t="s">
        <v>396</v>
      </c>
      <c r="P136" s="25" t="s">
        <v>396</v>
      </c>
      <c r="Q136" s="25" t="s">
        <v>396</v>
      </c>
      <c r="R136" s="25" t="s">
        <v>396</v>
      </c>
      <c r="S136" s="25" t="s">
        <v>398</v>
      </c>
    </row>
    <row r="137" customHeight="1" spans="1:19">
      <c r="A137" s="15">
        <v>133</v>
      </c>
      <c r="B137" s="23"/>
      <c r="C137" s="23" t="s">
        <v>396</v>
      </c>
      <c r="D137" s="23" t="s">
        <v>58</v>
      </c>
      <c r="E137" s="23" t="s">
        <v>399</v>
      </c>
      <c r="F137" s="73">
        <v>2016</v>
      </c>
      <c r="G137" s="23">
        <v>1</v>
      </c>
      <c r="H137" s="23" t="s">
        <v>90</v>
      </c>
      <c r="I137" s="23">
        <v>20</v>
      </c>
      <c r="J137" s="23">
        <v>11</v>
      </c>
      <c r="K137" s="23">
        <f>11*0.4</f>
        <v>4.4</v>
      </c>
      <c r="L137" s="23"/>
      <c r="M137" s="23"/>
      <c r="N137" s="23">
        <v>11</v>
      </c>
      <c r="O137" s="23" t="s">
        <v>396</v>
      </c>
      <c r="P137" s="25" t="s">
        <v>396</v>
      </c>
      <c r="Q137" s="25" t="s">
        <v>396</v>
      </c>
      <c r="R137" s="25" t="s">
        <v>396</v>
      </c>
      <c r="S137" s="25" t="s">
        <v>400</v>
      </c>
    </row>
    <row r="138" customHeight="1" spans="1:19">
      <c r="A138" s="15">
        <v>134</v>
      </c>
      <c r="B138" s="23"/>
      <c r="C138" s="23" t="s">
        <v>401</v>
      </c>
      <c r="D138" s="23" t="s">
        <v>58</v>
      </c>
      <c r="E138" s="23" t="s">
        <v>402</v>
      </c>
      <c r="F138" s="73">
        <v>2016</v>
      </c>
      <c r="G138" s="23">
        <v>1</v>
      </c>
      <c r="H138" s="23" t="s">
        <v>90</v>
      </c>
      <c r="I138" s="23">
        <v>20</v>
      </c>
      <c r="J138" s="23">
        <v>23</v>
      </c>
      <c r="K138" s="23">
        <v>21.5</v>
      </c>
      <c r="L138" s="23"/>
      <c r="M138" s="23">
        <v>1.5</v>
      </c>
      <c r="N138" s="23">
        <v>22</v>
      </c>
      <c r="O138" s="23" t="s">
        <v>401</v>
      </c>
      <c r="P138" s="25" t="s">
        <v>401</v>
      </c>
      <c r="Q138" s="25" t="s">
        <v>401</v>
      </c>
      <c r="R138" s="25" t="s">
        <v>401</v>
      </c>
      <c r="S138" s="25" t="s">
        <v>403</v>
      </c>
    </row>
    <row r="139" customHeight="1" spans="1:19">
      <c r="A139" s="15">
        <v>135</v>
      </c>
      <c r="B139" s="23"/>
      <c r="C139" s="23" t="s">
        <v>401</v>
      </c>
      <c r="D139" s="23" t="s">
        <v>58</v>
      </c>
      <c r="E139" s="23" t="s">
        <v>404</v>
      </c>
      <c r="F139" s="73">
        <v>2016</v>
      </c>
      <c r="G139" s="23">
        <v>12</v>
      </c>
      <c r="H139" s="23" t="s">
        <v>78</v>
      </c>
      <c r="I139" s="23">
        <v>20</v>
      </c>
      <c r="J139" s="23">
        <v>2.45</v>
      </c>
      <c r="K139" s="23"/>
      <c r="L139" s="23">
        <v>2.45</v>
      </c>
      <c r="M139" s="23"/>
      <c r="N139" s="23">
        <v>2</v>
      </c>
      <c r="O139" s="23" t="s">
        <v>401</v>
      </c>
      <c r="P139" s="25" t="s">
        <v>401</v>
      </c>
      <c r="Q139" s="25" t="s">
        <v>401</v>
      </c>
      <c r="R139" s="25" t="s">
        <v>401</v>
      </c>
      <c r="S139" s="25" t="s">
        <v>405</v>
      </c>
    </row>
    <row r="140" customHeight="1" spans="1:19">
      <c r="A140" s="15">
        <v>136</v>
      </c>
      <c r="B140" s="23"/>
      <c r="C140" s="23" t="s">
        <v>401</v>
      </c>
      <c r="D140" s="23" t="s">
        <v>58</v>
      </c>
      <c r="E140" s="23" t="s">
        <v>406</v>
      </c>
      <c r="F140" s="73">
        <v>2016</v>
      </c>
      <c r="G140" s="23">
        <v>130</v>
      </c>
      <c r="H140" s="23" t="s">
        <v>87</v>
      </c>
      <c r="I140" s="23">
        <v>15</v>
      </c>
      <c r="J140" s="23">
        <v>6.3</v>
      </c>
      <c r="K140" s="23"/>
      <c r="L140" s="23">
        <v>6.3</v>
      </c>
      <c r="M140" s="23"/>
      <c r="N140" s="23">
        <v>6</v>
      </c>
      <c r="O140" s="23" t="s">
        <v>401</v>
      </c>
      <c r="P140" s="25" t="s">
        <v>401</v>
      </c>
      <c r="Q140" s="25" t="s">
        <v>401</v>
      </c>
      <c r="R140" s="25" t="s">
        <v>401</v>
      </c>
      <c r="S140" s="25" t="s">
        <v>407</v>
      </c>
    </row>
    <row r="141" customHeight="1" spans="1:19">
      <c r="A141" s="15">
        <v>137</v>
      </c>
      <c r="B141" s="23"/>
      <c r="C141" s="23" t="s">
        <v>401</v>
      </c>
      <c r="D141" s="23" t="s">
        <v>58</v>
      </c>
      <c r="E141" s="23" t="s">
        <v>408</v>
      </c>
      <c r="F141" s="73">
        <v>2016</v>
      </c>
      <c r="G141" s="23">
        <v>200</v>
      </c>
      <c r="H141" s="23" t="s">
        <v>87</v>
      </c>
      <c r="I141" s="23">
        <v>15</v>
      </c>
      <c r="J141" s="23">
        <v>5</v>
      </c>
      <c r="K141" s="23"/>
      <c r="L141" s="23">
        <v>5</v>
      </c>
      <c r="M141" s="23"/>
      <c r="N141" s="23">
        <v>4.5</v>
      </c>
      <c r="O141" s="23" t="s">
        <v>401</v>
      </c>
      <c r="P141" s="25" t="s">
        <v>401</v>
      </c>
      <c r="Q141" s="25" t="s">
        <v>401</v>
      </c>
      <c r="R141" s="25" t="s">
        <v>401</v>
      </c>
      <c r="S141" s="25" t="s">
        <v>409</v>
      </c>
    </row>
    <row r="142" customHeight="1" spans="1:19">
      <c r="A142" s="15">
        <v>138</v>
      </c>
      <c r="B142" s="23"/>
      <c r="C142" s="23" t="s">
        <v>410</v>
      </c>
      <c r="D142" s="23" t="s">
        <v>58</v>
      </c>
      <c r="E142" s="23" t="s">
        <v>411</v>
      </c>
      <c r="F142" s="73">
        <v>2016</v>
      </c>
      <c r="G142" s="23">
        <v>50</v>
      </c>
      <c r="H142" s="23" t="s">
        <v>78</v>
      </c>
      <c r="I142" s="23">
        <v>5</v>
      </c>
      <c r="J142" s="23">
        <v>13.9</v>
      </c>
      <c r="K142" s="23">
        <v>3.1</v>
      </c>
      <c r="L142" s="23">
        <v>10.8</v>
      </c>
      <c r="M142" s="23"/>
      <c r="N142" s="23">
        <v>6.3</v>
      </c>
      <c r="O142" s="23" t="s">
        <v>410</v>
      </c>
      <c r="P142" s="25" t="s">
        <v>410</v>
      </c>
      <c r="Q142" s="25" t="s">
        <v>410</v>
      </c>
      <c r="R142" s="25" t="s">
        <v>410</v>
      </c>
      <c r="S142" s="25" t="s">
        <v>412</v>
      </c>
    </row>
    <row r="143" customHeight="1" spans="1:19">
      <c r="A143" s="15">
        <v>139</v>
      </c>
      <c r="B143" s="23"/>
      <c r="C143" s="23" t="s">
        <v>410</v>
      </c>
      <c r="D143" s="23" t="s">
        <v>58</v>
      </c>
      <c r="E143" s="23" t="s">
        <v>413</v>
      </c>
      <c r="F143" s="73">
        <v>2016</v>
      </c>
      <c r="G143" s="23">
        <v>1600</v>
      </c>
      <c r="H143" s="23" t="s">
        <v>87</v>
      </c>
      <c r="I143" s="23">
        <v>10</v>
      </c>
      <c r="J143" s="23">
        <v>27.53</v>
      </c>
      <c r="K143" s="23">
        <v>6</v>
      </c>
      <c r="L143" s="23">
        <v>21.53</v>
      </c>
      <c r="M143" s="23"/>
      <c r="N143" s="23">
        <v>16.5</v>
      </c>
      <c r="O143" s="23" t="s">
        <v>410</v>
      </c>
      <c r="P143" s="25" t="s">
        <v>410</v>
      </c>
      <c r="Q143" s="25" t="s">
        <v>410</v>
      </c>
      <c r="R143" s="25" t="s">
        <v>410</v>
      </c>
      <c r="S143" s="25" t="s">
        <v>414</v>
      </c>
    </row>
    <row r="144" customHeight="1" spans="1:19">
      <c r="A144" s="15">
        <v>140</v>
      </c>
      <c r="B144" s="23"/>
      <c r="C144" s="23" t="s">
        <v>410</v>
      </c>
      <c r="D144" s="23" t="s">
        <v>58</v>
      </c>
      <c r="E144" s="23" t="s">
        <v>415</v>
      </c>
      <c r="F144" s="73">
        <v>2016</v>
      </c>
      <c r="G144" s="23">
        <v>2000</v>
      </c>
      <c r="H144" s="23" t="s">
        <v>94</v>
      </c>
      <c r="I144" s="23">
        <v>10</v>
      </c>
      <c r="J144" s="23">
        <v>8.09</v>
      </c>
      <c r="K144" s="23">
        <v>4</v>
      </c>
      <c r="L144" s="23">
        <v>4.09</v>
      </c>
      <c r="M144" s="23"/>
      <c r="N144" s="23">
        <v>6.2</v>
      </c>
      <c r="O144" s="23" t="s">
        <v>410</v>
      </c>
      <c r="P144" s="25" t="s">
        <v>410</v>
      </c>
      <c r="Q144" s="25" t="s">
        <v>410</v>
      </c>
      <c r="R144" s="25" t="s">
        <v>410</v>
      </c>
      <c r="S144" s="25" t="s">
        <v>416</v>
      </c>
    </row>
    <row r="145" customHeight="1" spans="1:19">
      <c r="A145" s="15">
        <v>141</v>
      </c>
      <c r="B145" s="23"/>
      <c r="C145" s="23" t="s">
        <v>410</v>
      </c>
      <c r="D145" s="23" t="s">
        <v>58</v>
      </c>
      <c r="E145" s="23" t="s">
        <v>417</v>
      </c>
      <c r="F145" s="73">
        <v>2016</v>
      </c>
      <c r="G145" s="23">
        <v>650</v>
      </c>
      <c r="H145" s="23" t="s">
        <v>87</v>
      </c>
      <c r="I145" s="23">
        <v>10</v>
      </c>
      <c r="J145" s="23">
        <v>12.37</v>
      </c>
      <c r="K145" s="23">
        <v>2</v>
      </c>
      <c r="L145" s="23">
        <v>10.37</v>
      </c>
      <c r="M145" s="23"/>
      <c r="N145" s="23">
        <v>7.6</v>
      </c>
      <c r="O145" s="23" t="s">
        <v>410</v>
      </c>
      <c r="P145" s="25" t="s">
        <v>410</v>
      </c>
      <c r="Q145" s="25" t="s">
        <v>410</v>
      </c>
      <c r="R145" s="25" t="s">
        <v>410</v>
      </c>
      <c r="S145" s="25" t="s">
        <v>418</v>
      </c>
    </row>
    <row r="146" customHeight="1" spans="1:19">
      <c r="A146" s="15">
        <v>142</v>
      </c>
      <c r="B146" s="23"/>
      <c r="C146" s="23" t="s">
        <v>410</v>
      </c>
      <c r="D146" s="23" t="s">
        <v>58</v>
      </c>
      <c r="E146" s="23" t="s">
        <v>419</v>
      </c>
      <c r="F146" s="73">
        <v>2016</v>
      </c>
      <c r="G146" s="23">
        <v>2000</v>
      </c>
      <c r="H146" s="23" t="s">
        <v>87</v>
      </c>
      <c r="I146" s="23">
        <v>10</v>
      </c>
      <c r="J146" s="23">
        <v>42.99</v>
      </c>
      <c r="K146" s="23">
        <v>23.99</v>
      </c>
      <c r="L146" s="23">
        <v>19</v>
      </c>
      <c r="M146" s="23"/>
      <c r="N146" s="23">
        <v>25.6</v>
      </c>
      <c r="O146" s="23" t="s">
        <v>410</v>
      </c>
      <c r="P146" s="25" t="s">
        <v>410</v>
      </c>
      <c r="Q146" s="25" t="s">
        <v>410</v>
      </c>
      <c r="R146" s="25" t="s">
        <v>410</v>
      </c>
      <c r="S146" s="25" t="s">
        <v>410</v>
      </c>
    </row>
    <row r="147" customHeight="1" spans="1:19">
      <c r="A147" s="15">
        <v>143</v>
      </c>
      <c r="B147" s="23"/>
      <c r="C147" s="23" t="s">
        <v>420</v>
      </c>
      <c r="D147" s="23" t="s">
        <v>58</v>
      </c>
      <c r="E147" s="23" t="s">
        <v>421</v>
      </c>
      <c r="F147" s="73">
        <v>2016</v>
      </c>
      <c r="G147" s="23">
        <v>70</v>
      </c>
      <c r="H147" s="23" t="s">
        <v>78</v>
      </c>
      <c r="I147" s="23">
        <v>10</v>
      </c>
      <c r="J147" s="23">
        <v>14</v>
      </c>
      <c r="K147" s="23">
        <v>10</v>
      </c>
      <c r="L147" s="23"/>
      <c r="M147" s="23"/>
      <c r="N147" s="23">
        <v>14</v>
      </c>
      <c r="O147" s="23" t="s">
        <v>420</v>
      </c>
      <c r="P147" s="25" t="s">
        <v>420</v>
      </c>
      <c r="Q147" s="25" t="s">
        <v>420</v>
      </c>
      <c r="R147" s="25" t="s">
        <v>420</v>
      </c>
      <c r="S147" s="25" t="s">
        <v>422</v>
      </c>
    </row>
    <row r="148" customHeight="1" spans="1:19">
      <c r="A148" s="15">
        <v>144</v>
      </c>
      <c r="B148" s="23"/>
      <c r="C148" s="23" t="s">
        <v>423</v>
      </c>
      <c r="D148" s="23" t="s">
        <v>58</v>
      </c>
      <c r="E148" s="23" t="s">
        <v>424</v>
      </c>
      <c r="F148" s="73">
        <v>2016</v>
      </c>
      <c r="G148" s="23">
        <v>65</v>
      </c>
      <c r="H148" s="23" t="s">
        <v>78</v>
      </c>
      <c r="I148" s="23">
        <v>5</v>
      </c>
      <c r="J148" s="23">
        <v>18.3</v>
      </c>
      <c r="K148" s="23">
        <v>11.6</v>
      </c>
      <c r="L148" s="23">
        <v>6.7</v>
      </c>
      <c r="M148" s="23"/>
      <c r="N148" s="23">
        <v>18.3</v>
      </c>
      <c r="O148" s="23" t="s">
        <v>423</v>
      </c>
      <c r="P148" s="25" t="s">
        <v>423</v>
      </c>
      <c r="Q148" s="25" t="s">
        <v>423</v>
      </c>
      <c r="R148" s="25" t="s">
        <v>423</v>
      </c>
      <c r="S148" s="25" t="s">
        <v>425</v>
      </c>
    </row>
    <row r="149" customHeight="1" spans="1:19">
      <c r="A149" s="15">
        <v>145</v>
      </c>
      <c r="B149" s="23"/>
      <c r="C149" s="23" t="s">
        <v>423</v>
      </c>
      <c r="D149" s="23" t="s">
        <v>103</v>
      </c>
      <c r="E149" s="23" t="s">
        <v>426</v>
      </c>
      <c r="F149" s="73">
        <v>2016</v>
      </c>
      <c r="G149" s="23">
        <v>1</v>
      </c>
      <c r="H149" s="23" t="s">
        <v>90</v>
      </c>
      <c r="I149" s="23">
        <v>10</v>
      </c>
      <c r="J149" s="23">
        <v>10.7</v>
      </c>
      <c r="K149" s="23">
        <v>5</v>
      </c>
      <c r="L149" s="23">
        <v>5.7</v>
      </c>
      <c r="M149" s="23"/>
      <c r="N149" s="23">
        <v>10.7</v>
      </c>
      <c r="O149" s="23" t="s">
        <v>423</v>
      </c>
      <c r="P149" s="25" t="s">
        <v>423</v>
      </c>
      <c r="Q149" s="25" t="s">
        <v>423</v>
      </c>
      <c r="R149" s="25" t="s">
        <v>423</v>
      </c>
      <c r="S149" s="25" t="s">
        <v>425</v>
      </c>
    </row>
    <row r="150" customHeight="1" spans="1:19">
      <c r="A150" s="15">
        <v>146</v>
      </c>
      <c r="B150" s="23"/>
      <c r="C150" s="23" t="s">
        <v>423</v>
      </c>
      <c r="D150" s="23" t="s">
        <v>58</v>
      </c>
      <c r="E150" s="23" t="s">
        <v>427</v>
      </c>
      <c r="F150" s="73">
        <v>2016</v>
      </c>
      <c r="G150" s="23">
        <v>1400</v>
      </c>
      <c r="H150" s="23" t="s">
        <v>87</v>
      </c>
      <c r="I150" s="23">
        <v>10</v>
      </c>
      <c r="J150" s="23">
        <v>43.6</v>
      </c>
      <c r="K150" s="23">
        <v>38.6</v>
      </c>
      <c r="L150" s="23">
        <v>5</v>
      </c>
      <c r="M150" s="23"/>
      <c r="N150" s="23">
        <v>43.6</v>
      </c>
      <c r="O150" s="23" t="s">
        <v>423</v>
      </c>
      <c r="P150" s="25" t="s">
        <v>423</v>
      </c>
      <c r="Q150" s="25" t="s">
        <v>423</v>
      </c>
      <c r="R150" s="25" t="s">
        <v>423</v>
      </c>
      <c r="S150" s="25" t="s">
        <v>425</v>
      </c>
    </row>
    <row r="151" customHeight="1" spans="1:19">
      <c r="A151" s="15">
        <v>147</v>
      </c>
      <c r="B151" s="23"/>
      <c r="C151" s="23" t="s">
        <v>423</v>
      </c>
      <c r="D151" s="23" t="s">
        <v>58</v>
      </c>
      <c r="E151" s="23" t="s">
        <v>428</v>
      </c>
      <c r="F151" s="73">
        <v>2016</v>
      </c>
      <c r="G151" s="23">
        <v>1</v>
      </c>
      <c r="H151" s="23" t="s">
        <v>64</v>
      </c>
      <c r="I151" s="23">
        <v>10</v>
      </c>
      <c r="J151" s="23">
        <v>16.5</v>
      </c>
      <c r="K151" s="23">
        <v>8.5</v>
      </c>
      <c r="L151" s="23">
        <v>8</v>
      </c>
      <c r="M151" s="23"/>
      <c r="N151" s="23">
        <v>16.5</v>
      </c>
      <c r="O151" s="23" t="s">
        <v>423</v>
      </c>
      <c r="P151" s="25" t="s">
        <v>423</v>
      </c>
      <c r="Q151" s="25" t="s">
        <v>423</v>
      </c>
      <c r="R151" s="25" t="s">
        <v>429</v>
      </c>
      <c r="S151" s="25" t="s">
        <v>430</v>
      </c>
    </row>
    <row r="152" customHeight="1" spans="1:19">
      <c r="A152" s="15">
        <v>148</v>
      </c>
      <c r="B152" s="23"/>
      <c r="C152" s="25" t="s">
        <v>431</v>
      </c>
      <c r="D152" s="25" t="s">
        <v>58</v>
      </c>
      <c r="E152" s="25" t="s">
        <v>432</v>
      </c>
      <c r="F152" s="73">
        <v>2016</v>
      </c>
      <c r="G152" s="25">
        <v>1</v>
      </c>
      <c r="H152" s="25" t="s">
        <v>264</v>
      </c>
      <c r="I152" s="25">
        <v>20</v>
      </c>
      <c r="J152" s="25">
        <v>8</v>
      </c>
      <c r="K152" s="25">
        <v>3.5</v>
      </c>
      <c r="L152" s="25"/>
      <c r="M152" s="25"/>
      <c r="N152" s="25">
        <v>8</v>
      </c>
      <c r="O152" s="25" t="s">
        <v>431</v>
      </c>
      <c r="P152" s="25" t="s">
        <v>431</v>
      </c>
      <c r="Q152" s="25" t="s">
        <v>431</v>
      </c>
      <c r="R152" s="25" t="s">
        <v>433</v>
      </c>
      <c r="S152" s="25" t="s">
        <v>434</v>
      </c>
    </row>
    <row r="153" customHeight="1" spans="1:19">
      <c r="A153" s="15">
        <v>149</v>
      </c>
      <c r="B153" s="23"/>
      <c r="C153" s="25" t="s">
        <v>431</v>
      </c>
      <c r="D153" s="25" t="s">
        <v>58</v>
      </c>
      <c r="E153" s="25" t="s">
        <v>435</v>
      </c>
      <c r="F153" s="73">
        <v>2016</v>
      </c>
      <c r="G153" s="25">
        <v>1</v>
      </c>
      <c r="H153" s="25" t="s">
        <v>264</v>
      </c>
      <c r="I153" s="25">
        <v>20</v>
      </c>
      <c r="J153" s="25">
        <v>11</v>
      </c>
      <c r="K153" s="25"/>
      <c r="L153" s="25">
        <v>11</v>
      </c>
      <c r="M153" s="25"/>
      <c r="N153" s="25">
        <v>11</v>
      </c>
      <c r="O153" s="25" t="s">
        <v>431</v>
      </c>
      <c r="P153" s="25" t="s">
        <v>431</v>
      </c>
      <c r="Q153" s="25" t="s">
        <v>431</v>
      </c>
      <c r="R153" s="25" t="s">
        <v>436</v>
      </c>
      <c r="S153" s="25" t="s">
        <v>434</v>
      </c>
    </row>
    <row r="154" customHeight="1" spans="1:19">
      <c r="A154" s="15">
        <v>150</v>
      </c>
      <c r="B154" s="23"/>
      <c r="C154" s="25" t="s">
        <v>431</v>
      </c>
      <c r="D154" s="25" t="s">
        <v>58</v>
      </c>
      <c r="E154" s="25" t="s">
        <v>437</v>
      </c>
      <c r="F154" s="73">
        <v>2016</v>
      </c>
      <c r="G154" s="25">
        <v>1</v>
      </c>
      <c r="H154" s="25" t="s">
        <v>264</v>
      </c>
      <c r="I154" s="25">
        <v>20</v>
      </c>
      <c r="J154" s="25">
        <v>5</v>
      </c>
      <c r="K154" s="25">
        <v>3.2</v>
      </c>
      <c r="L154" s="25"/>
      <c r="M154" s="25"/>
      <c r="N154" s="25">
        <v>5</v>
      </c>
      <c r="O154" s="25" t="s">
        <v>431</v>
      </c>
      <c r="P154" s="25" t="s">
        <v>431</v>
      </c>
      <c r="Q154" s="25" t="s">
        <v>431</v>
      </c>
      <c r="R154" s="25" t="s">
        <v>436</v>
      </c>
      <c r="S154" s="25" t="s">
        <v>434</v>
      </c>
    </row>
    <row r="155" customHeight="1" spans="1:19">
      <c r="A155" s="15">
        <v>151</v>
      </c>
      <c r="B155" s="23"/>
      <c r="C155" s="23" t="s">
        <v>438</v>
      </c>
      <c r="D155" s="23" t="s">
        <v>58</v>
      </c>
      <c r="E155" s="23" t="s">
        <v>439</v>
      </c>
      <c r="F155" s="73">
        <v>2016</v>
      </c>
      <c r="G155" s="23">
        <v>1</v>
      </c>
      <c r="H155" s="23" t="s">
        <v>90</v>
      </c>
      <c r="I155" s="23">
        <v>10</v>
      </c>
      <c r="J155" s="23">
        <v>2.83</v>
      </c>
      <c r="K155" s="23">
        <v>1.86</v>
      </c>
      <c r="L155" s="23">
        <v>0.97</v>
      </c>
      <c r="M155" s="23"/>
      <c r="N155" s="23">
        <v>2.83</v>
      </c>
      <c r="O155" s="23" t="s">
        <v>438</v>
      </c>
      <c r="P155" s="25" t="s">
        <v>438</v>
      </c>
      <c r="Q155" s="25" t="s">
        <v>438</v>
      </c>
      <c r="R155" s="25" t="s">
        <v>438</v>
      </c>
      <c r="S155" s="25" t="s">
        <v>440</v>
      </c>
    </row>
    <row r="156" customHeight="1" spans="1:19">
      <c r="A156" s="15">
        <v>152</v>
      </c>
      <c r="B156" s="23"/>
      <c r="C156" s="23" t="s">
        <v>438</v>
      </c>
      <c r="D156" s="23" t="s">
        <v>58</v>
      </c>
      <c r="E156" s="23" t="s">
        <v>441</v>
      </c>
      <c r="F156" s="73">
        <v>2016</v>
      </c>
      <c r="G156" s="23">
        <v>1</v>
      </c>
      <c r="H156" s="23" t="s">
        <v>64</v>
      </c>
      <c r="I156" s="23">
        <v>10</v>
      </c>
      <c r="J156" s="23">
        <v>9.32</v>
      </c>
      <c r="K156" s="23">
        <v>6.15</v>
      </c>
      <c r="L156" s="23"/>
      <c r="M156" s="23">
        <v>3.17</v>
      </c>
      <c r="N156" s="23">
        <v>9.32</v>
      </c>
      <c r="O156" s="23" t="s">
        <v>438</v>
      </c>
      <c r="P156" s="25" t="s">
        <v>438</v>
      </c>
      <c r="Q156" s="25" t="s">
        <v>438</v>
      </c>
      <c r="R156" s="25" t="s">
        <v>438</v>
      </c>
      <c r="S156" s="25" t="s">
        <v>440</v>
      </c>
    </row>
    <row r="157" customHeight="1" spans="1:19">
      <c r="A157" s="15">
        <v>153</v>
      </c>
      <c r="B157" s="23"/>
      <c r="C157" s="23" t="s">
        <v>438</v>
      </c>
      <c r="D157" s="23" t="s">
        <v>103</v>
      </c>
      <c r="E157" s="23" t="s">
        <v>442</v>
      </c>
      <c r="F157" s="73">
        <v>2016</v>
      </c>
      <c r="G157" s="23">
        <v>1</v>
      </c>
      <c r="H157" s="23" t="s">
        <v>90</v>
      </c>
      <c r="I157" s="23">
        <v>15</v>
      </c>
      <c r="J157" s="23">
        <v>9.6</v>
      </c>
      <c r="K157" s="23">
        <v>5.5</v>
      </c>
      <c r="L157" s="23"/>
      <c r="M157" s="23"/>
      <c r="N157" s="23">
        <v>9.6</v>
      </c>
      <c r="O157" s="23" t="s">
        <v>438</v>
      </c>
      <c r="P157" s="25" t="s">
        <v>438</v>
      </c>
      <c r="Q157" s="25" t="s">
        <v>438</v>
      </c>
      <c r="R157" s="25" t="s">
        <v>438</v>
      </c>
      <c r="S157" s="25" t="s">
        <v>440</v>
      </c>
    </row>
    <row r="158" customHeight="1" spans="1:19">
      <c r="A158" s="15">
        <v>154</v>
      </c>
      <c r="B158" s="23"/>
      <c r="C158" s="23" t="s">
        <v>443</v>
      </c>
      <c r="D158" s="23" t="s">
        <v>58</v>
      </c>
      <c r="E158" s="23" t="s">
        <v>444</v>
      </c>
      <c r="F158" s="73">
        <v>2016</v>
      </c>
      <c r="G158" s="23">
        <v>1</v>
      </c>
      <c r="H158" s="23" t="s">
        <v>264</v>
      </c>
      <c r="I158" s="23">
        <v>30</v>
      </c>
      <c r="J158" s="23">
        <v>52.2</v>
      </c>
      <c r="K158" s="23">
        <v>44.2</v>
      </c>
      <c r="L158" s="23">
        <v>8</v>
      </c>
      <c r="M158" s="23"/>
      <c r="N158" s="23">
        <v>52.2</v>
      </c>
      <c r="O158" s="23" t="s">
        <v>443</v>
      </c>
      <c r="P158" s="25" t="s">
        <v>443</v>
      </c>
      <c r="Q158" s="25" t="s">
        <v>443</v>
      </c>
      <c r="R158" s="25" t="s">
        <v>443</v>
      </c>
      <c r="S158" s="25" t="s">
        <v>445</v>
      </c>
    </row>
    <row r="159" customHeight="1" spans="1:19">
      <c r="A159" s="15">
        <v>155</v>
      </c>
      <c r="B159" s="23"/>
      <c r="C159" s="23" t="s">
        <v>446</v>
      </c>
      <c r="D159" s="23" t="s">
        <v>58</v>
      </c>
      <c r="E159" s="23" t="s">
        <v>447</v>
      </c>
      <c r="F159" s="73">
        <v>2016</v>
      </c>
      <c r="G159" s="23">
        <v>80</v>
      </c>
      <c r="H159" s="23" t="s">
        <v>78</v>
      </c>
      <c r="I159" s="23">
        <v>10</v>
      </c>
      <c r="J159" s="23">
        <v>17.6</v>
      </c>
      <c r="K159" s="23">
        <v>15</v>
      </c>
      <c r="L159" s="23"/>
      <c r="M159" s="23"/>
      <c r="N159" s="23">
        <v>17.6</v>
      </c>
      <c r="O159" s="23" t="s">
        <v>446</v>
      </c>
      <c r="P159" s="25" t="s">
        <v>446</v>
      </c>
      <c r="Q159" s="25" t="s">
        <v>446</v>
      </c>
      <c r="R159" s="25" t="s">
        <v>446</v>
      </c>
      <c r="S159" s="25" t="s">
        <v>448</v>
      </c>
    </row>
    <row r="160" customHeight="1" spans="1:19">
      <c r="A160" s="15">
        <v>156</v>
      </c>
      <c r="B160" s="23"/>
      <c r="C160" s="23" t="s">
        <v>449</v>
      </c>
      <c r="D160" s="23" t="s">
        <v>58</v>
      </c>
      <c r="E160" s="23" t="s">
        <v>450</v>
      </c>
      <c r="F160" s="73">
        <v>2016</v>
      </c>
      <c r="G160" s="23">
        <v>1</v>
      </c>
      <c r="H160" s="23" t="s">
        <v>64</v>
      </c>
      <c r="I160" s="23">
        <v>30</v>
      </c>
      <c r="J160" s="23">
        <v>5.5</v>
      </c>
      <c r="K160" s="23">
        <v>2.75</v>
      </c>
      <c r="L160" s="23">
        <v>0</v>
      </c>
      <c r="M160" s="23">
        <v>2.75</v>
      </c>
      <c r="N160" s="23">
        <v>5.5</v>
      </c>
      <c r="O160" s="23" t="s">
        <v>449</v>
      </c>
      <c r="P160" s="25" t="s">
        <v>449</v>
      </c>
      <c r="Q160" s="25" t="s">
        <v>449</v>
      </c>
      <c r="R160" s="25" t="s">
        <v>449</v>
      </c>
      <c r="S160" s="25" t="s">
        <v>451</v>
      </c>
    </row>
    <row r="161" customHeight="1" spans="1:19">
      <c r="A161" s="15">
        <v>157</v>
      </c>
      <c r="B161" s="23"/>
      <c r="C161" s="23" t="s">
        <v>449</v>
      </c>
      <c r="D161" s="23" t="s">
        <v>58</v>
      </c>
      <c r="E161" s="23" t="s">
        <v>452</v>
      </c>
      <c r="F161" s="73">
        <v>2016</v>
      </c>
      <c r="G161" s="23">
        <v>1</v>
      </c>
      <c r="H161" s="23" t="s">
        <v>264</v>
      </c>
      <c r="I161" s="23">
        <v>30</v>
      </c>
      <c r="J161" s="23">
        <v>4.5</v>
      </c>
      <c r="K161" s="23">
        <v>0</v>
      </c>
      <c r="L161" s="23">
        <v>3</v>
      </c>
      <c r="M161" s="23">
        <v>1.5</v>
      </c>
      <c r="N161" s="23">
        <v>4.5</v>
      </c>
      <c r="O161" s="23" t="s">
        <v>449</v>
      </c>
      <c r="P161" s="25" t="s">
        <v>449</v>
      </c>
      <c r="Q161" s="25" t="s">
        <v>449</v>
      </c>
      <c r="R161" s="25" t="s">
        <v>449</v>
      </c>
      <c r="S161" s="25" t="s">
        <v>453</v>
      </c>
    </row>
    <row r="162" customHeight="1" spans="1:19">
      <c r="A162" s="15">
        <v>158</v>
      </c>
      <c r="B162" s="23"/>
      <c r="C162" s="23" t="s">
        <v>449</v>
      </c>
      <c r="D162" s="23" t="s">
        <v>58</v>
      </c>
      <c r="E162" s="23" t="s">
        <v>454</v>
      </c>
      <c r="F162" s="73">
        <v>2016</v>
      </c>
      <c r="G162" s="23">
        <v>1</v>
      </c>
      <c r="H162" s="23" t="s">
        <v>264</v>
      </c>
      <c r="I162" s="23">
        <v>30</v>
      </c>
      <c r="J162" s="23">
        <v>4.7</v>
      </c>
      <c r="K162" s="23">
        <v>0</v>
      </c>
      <c r="L162" s="23">
        <v>3</v>
      </c>
      <c r="M162" s="23">
        <v>1.7</v>
      </c>
      <c r="N162" s="23">
        <v>4.7</v>
      </c>
      <c r="O162" s="23" t="s">
        <v>449</v>
      </c>
      <c r="P162" s="25" t="s">
        <v>449</v>
      </c>
      <c r="Q162" s="25" t="s">
        <v>449</v>
      </c>
      <c r="R162" s="25" t="s">
        <v>449</v>
      </c>
      <c r="S162" s="25" t="s">
        <v>451</v>
      </c>
    </row>
    <row r="163" customHeight="1" spans="1:19">
      <c r="A163" s="15">
        <v>159</v>
      </c>
      <c r="B163" s="23"/>
      <c r="C163" s="23" t="s">
        <v>455</v>
      </c>
      <c r="D163" s="23" t="s">
        <v>58</v>
      </c>
      <c r="E163" s="23" t="s">
        <v>456</v>
      </c>
      <c r="F163" s="73">
        <v>2016</v>
      </c>
      <c r="G163" s="23">
        <v>1</v>
      </c>
      <c r="H163" s="23" t="s">
        <v>264</v>
      </c>
      <c r="I163" s="23">
        <v>30</v>
      </c>
      <c r="J163" s="23">
        <v>12</v>
      </c>
      <c r="K163" s="23">
        <v>10</v>
      </c>
      <c r="L163" s="23">
        <v>2</v>
      </c>
      <c r="M163" s="23"/>
      <c r="N163" s="23">
        <v>12</v>
      </c>
      <c r="O163" s="23" t="s">
        <v>455</v>
      </c>
      <c r="P163" s="25" t="s">
        <v>455</v>
      </c>
      <c r="Q163" s="25" t="s">
        <v>455</v>
      </c>
      <c r="R163" s="25" t="s">
        <v>455</v>
      </c>
      <c r="S163" s="25" t="s">
        <v>457</v>
      </c>
    </row>
    <row r="164" customHeight="1" spans="1:19">
      <c r="A164" s="15">
        <v>160</v>
      </c>
      <c r="B164" s="23"/>
      <c r="C164" s="23" t="s">
        <v>458</v>
      </c>
      <c r="D164" s="23" t="s">
        <v>66</v>
      </c>
      <c r="E164" s="23" t="s">
        <v>459</v>
      </c>
      <c r="F164" s="73">
        <v>2016</v>
      </c>
      <c r="G164" s="23">
        <v>1</v>
      </c>
      <c r="H164" s="23" t="s">
        <v>90</v>
      </c>
      <c r="I164" s="23">
        <v>30</v>
      </c>
      <c r="J164" s="23">
        <v>72.18</v>
      </c>
      <c r="K164" s="23"/>
      <c r="L164" s="23">
        <v>40</v>
      </c>
      <c r="M164" s="23"/>
      <c r="N164" s="23">
        <v>72.18</v>
      </c>
      <c r="O164" s="23" t="s">
        <v>458</v>
      </c>
      <c r="P164" s="25" t="s">
        <v>458</v>
      </c>
      <c r="Q164" s="25" t="s">
        <v>458</v>
      </c>
      <c r="R164" s="25" t="s">
        <v>458</v>
      </c>
      <c r="S164" s="25" t="s">
        <v>460</v>
      </c>
    </row>
    <row r="165" customHeight="1" spans="1:19">
      <c r="A165" s="15">
        <v>161</v>
      </c>
      <c r="B165" s="23"/>
      <c r="C165" s="23" t="s">
        <v>458</v>
      </c>
      <c r="D165" s="23" t="s">
        <v>103</v>
      </c>
      <c r="E165" s="23" t="s">
        <v>461</v>
      </c>
      <c r="F165" s="73">
        <v>2016</v>
      </c>
      <c r="G165" s="23">
        <v>1</v>
      </c>
      <c r="H165" s="23" t="s">
        <v>90</v>
      </c>
      <c r="I165" s="23">
        <v>30</v>
      </c>
      <c r="J165" s="23">
        <v>23.3</v>
      </c>
      <c r="K165" s="23">
        <v>10.2</v>
      </c>
      <c r="L165" s="23"/>
      <c r="M165" s="23"/>
      <c r="N165" s="23">
        <v>23.3</v>
      </c>
      <c r="O165" s="23" t="s">
        <v>458</v>
      </c>
      <c r="P165" s="25" t="s">
        <v>458</v>
      </c>
      <c r="Q165" s="25" t="s">
        <v>458</v>
      </c>
      <c r="R165" s="25" t="s">
        <v>458</v>
      </c>
      <c r="S165" s="25" t="s">
        <v>460</v>
      </c>
    </row>
    <row r="166" customHeight="1" spans="1:19">
      <c r="A166" s="15">
        <v>162</v>
      </c>
      <c r="B166" s="23"/>
      <c r="C166" s="23" t="s">
        <v>458</v>
      </c>
      <c r="D166" s="23" t="s">
        <v>58</v>
      </c>
      <c r="E166" s="23" t="s">
        <v>462</v>
      </c>
      <c r="F166" s="73">
        <v>2016</v>
      </c>
      <c r="G166" s="23">
        <v>1</v>
      </c>
      <c r="H166" s="23" t="s">
        <v>64</v>
      </c>
      <c r="I166" s="23">
        <v>15</v>
      </c>
      <c r="J166" s="23">
        <v>44.98</v>
      </c>
      <c r="K166" s="23">
        <v>21.3</v>
      </c>
      <c r="L166" s="23"/>
      <c r="M166" s="23"/>
      <c r="N166" s="23">
        <v>44.98</v>
      </c>
      <c r="O166" s="23" t="s">
        <v>458</v>
      </c>
      <c r="P166" s="25" t="s">
        <v>463</v>
      </c>
      <c r="Q166" s="25" t="s">
        <v>463</v>
      </c>
      <c r="R166" s="25" t="s">
        <v>464</v>
      </c>
      <c r="S166" s="25" t="s">
        <v>465</v>
      </c>
    </row>
    <row r="167" customHeight="1" spans="1:19">
      <c r="A167" s="15">
        <v>163</v>
      </c>
      <c r="B167" s="23"/>
      <c r="C167" s="23" t="s">
        <v>458</v>
      </c>
      <c r="D167" s="23" t="s">
        <v>58</v>
      </c>
      <c r="E167" s="23" t="s">
        <v>466</v>
      </c>
      <c r="F167" s="73">
        <v>2016</v>
      </c>
      <c r="G167" s="23">
        <v>1</v>
      </c>
      <c r="H167" s="23" t="s">
        <v>90</v>
      </c>
      <c r="I167" s="23">
        <v>20</v>
      </c>
      <c r="J167" s="23">
        <v>4.58</v>
      </c>
      <c r="K167" s="23">
        <v>2.2</v>
      </c>
      <c r="L167" s="23"/>
      <c r="M167" s="23"/>
      <c r="N167" s="23">
        <v>4.58</v>
      </c>
      <c r="O167" s="23" t="s">
        <v>458</v>
      </c>
      <c r="P167" s="25" t="s">
        <v>458</v>
      </c>
      <c r="Q167" s="25" t="s">
        <v>458</v>
      </c>
      <c r="R167" s="25" t="s">
        <v>458</v>
      </c>
      <c r="S167" s="25" t="s">
        <v>460</v>
      </c>
    </row>
    <row r="168" customHeight="1" spans="1:19">
      <c r="A168" s="15">
        <v>164</v>
      </c>
      <c r="B168" s="23"/>
      <c r="C168" s="23" t="s">
        <v>458</v>
      </c>
      <c r="D168" s="23" t="s">
        <v>58</v>
      </c>
      <c r="E168" s="23" t="s">
        <v>467</v>
      </c>
      <c r="F168" s="73">
        <v>2016</v>
      </c>
      <c r="G168" s="23">
        <v>1</v>
      </c>
      <c r="H168" s="23" t="s">
        <v>280</v>
      </c>
      <c r="I168" s="23">
        <v>15</v>
      </c>
      <c r="J168" s="23">
        <v>2.1</v>
      </c>
      <c r="K168" s="23">
        <v>1</v>
      </c>
      <c r="L168" s="23"/>
      <c r="M168" s="23"/>
      <c r="N168" s="23">
        <v>2.1</v>
      </c>
      <c r="O168" s="23" t="s">
        <v>458</v>
      </c>
      <c r="P168" s="25" t="s">
        <v>458</v>
      </c>
      <c r="Q168" s="25" t="s">
        <v>458</v>
      </c>
      <c r="R168" s="25" t="s">
        <v>458</v>
      </c>
      <c r="S168" s="25" t="s">
        <v>460</v>
      </c>
    </row>
    <row r="169" customHeight="1" spans="1:19">
      <c r="A169" s="15">
        <v>165</v>
      </c>
      <c r="B169" s="23"/>
      <c r="C169" s="23" t="s">
        <v>458</v>
      </c>
      <c r="D169" s="23" t="s">
        <v>58</v>
      </c>
      <c r="E169" s="23" t="s">
        <v>468</v>
      </c>
      <c r="F169" s="73">
        <v>2016</v>
      </c>
      <c r="G169" s="23">
        <v>1</v>
      </c>
      <c r="H169" s="23" t="s">
        <v>90</v>
      </c>
      <c r="I169" s="23">
        <v>30</v>
      </c>
      <c r="J169" s="23">
        <v>8.5</v>
      </c>
      <c r="K169" s="23">
        <v>4</v>
      </c>
      <c r="L169" s="23"/>
      <c r="M169" s="23"/>
      <c r="N169" s="23">
        <v>8.5</v>
      </c>
      <c r="O169" s="23" t="s">
        <v>458</v>
      </c>
      <c r="P169" s="25" t="s">
        <v>458</v>
      </c>
      <c r="Q169" s="25" t="s">
        <v>458</v>
      </c>
      <c r="R169" s="25" t="s">
        <v>458</v>
      </c>
      <c r="S169" s="25" t="s">
        <v>460</v>
      </c>
    </row>
    <row r="170" customHeight="1" spans="1:19">
      <c r="A170" s="15">
        <v>166</v>
      </c>
      <c r="B170" s="23"/>
      <c r="C170" s="23" t="s">
        <v>458</v>
      </c>
      <c r="D170" s="23" t="s">
        <v>58</v>
      </c>
      <c r="E170" s="23" t="s">
        <v>469</v>
      </c>
      <c r="F170" s="73">
        <v>2016</v>
      </c>
      <c r="G170" s="23">
        <v>1</v>
      </c>
      <c r="H170" s="23" t="s">
        <v>280</v>
      </c>
      <c r="I170" s="23">
        <v>15</v>
      </c>
      <c r="J170" s="23">
        <v>24</v>
      </c>
      <c r="K170" s="23">
        <v>11.5</v>
      </c>
      <c r="L170" s="23"/>
      <c r="M170" s="23"/>
      <c r="N170" s="23">
        <v>24</v>
      </c>
      <c r="O170" s="23" t="s">
        <v>458</v>
      </c>
      <c r="P170" s="25" t="s">
        <v>458</v>
      </c>
      <c r="Q170" s="25" t="s">
        <v>458</v>
      </c>
      <c r="R170" s="25" t="s">
        <v>458</v>
      </c>
      <c r="S170" s="25" t="s">
        <v>460</v>
      </c>
    </row>
    <row r="171" customHeight="1" spans="1:19">
      <c r="A171" s="15">
        <v>167</v>
      </c>
      <c r="B171" s="23"/>
      <c r="C171" s="23" t="s">
        <v>470</v>
      </c>
      <c r="D171" s="23" t="s">
        <v>58</v>
      </c>
      <c r="E171" s="23" t="s">
        <v>471</v>
      </c>
      <c r="F171" s="73">
        <v>2016</v>
      </c>
      <c r="G171" s="23">
        <v>1</v>
      </c>
      <c r="H171" s="23" t="s">
        <v>264</v>
      </c>
      <c r="I171" s="23">
        <v>30</v>
      </c>
      <c r="J171" s="23">
        <v>95</v>
      </c>
      <c r="K171" s="23">
        <v>90</v>
      </c>
      <c r="L171" s="23">
        <v>8</v>
      </c>
      <c r="M171" s="23"/>
      <c r="N171" s="23">
        <v>95</v>
      </c>
      <c r="O171" s="23" t="s">
        <v>470</v>
      </c>
      <c r="P171" s="25" t="s">
        <v>470</v>
      </c>
      <c r="Q171" s="25" t="s">
        <v>470</v>
      </c>
      <c r="R171" s="25" t="s">
        <v>470</v>
      </c>
      <c r="S171" s="25" t="s">
        <v>472</v>
      </c>
    </row>
    <row r="172" customHeight="1" spans="1:19">
      <c r="A172" s="15">
        <v>168</v>
      </c>
      <c r="B172" s="23"/>
      <c r="C172" s="23" t="s">
        <v>473</v>
      </c>
      <c r="D172" s="23" t="s">
        <v>58</v>
      </c>
      <c r="E172" s="23" t="s">
        <v>474</v>
      </c>
      <c r="F172" s="73">
        <v>2016</v>
      </c>
      <c r="G172" s="23">
        <v>1</v>
      </c>
      <c r="H172" s="23" t="s">
        <v>264</v>
      </c>
      <c r="I172" s="23">
        <v>50</v>
      </c>
      <c r="J172" s="23">
        <v>25</v>
      </c>
      <c r="K172" s="23">
        <v>13</v>
      </c>
      <c r="L172" s="23">
        <v>12</v>
      </c>
      <c r="M172" s="23"/>
      <c r="N172" s="23">
        <v>25</v>
      </c>
      <c r="O172" s="23" t="s">
        <v>473</v>
      </c>
      <c r="P172" s="25" t="s">
        <v>473</v>
      </c>
      <c r="Q172" s="25" t="s">
        <v>473</v>
      </c>
      <c r="R172" s="25" t="s">
        <v>473</v>
      </c>
      <c r="S172" s="25" t="s">
        <v>475</v>
      </c>
    </row>
    <row r="173" customHeight="1" spans="1:19">
      <c r="A173" s="15">
        <v>169</v>
      </c>
      <c r="B173" s="23"/>
      <c r="C173" s="23" t="s">
        <v>476</v>
      </c>
      <c r="D173" s="23" t="s">
        <v>58</v>
      </c>
      <c r="E173" s="23" t="s">
        <v>477</v>
      </c>
      <c r="F173" s="73">
        <v>2016</v>
      </c>
      <c r="G173" s="23">
        <v>1</v>
      </c>
      <c r="H173" s="23" t="s">
        <v>68</v>
      </c>
      <c r="I173" s="23">
        <v>50</v>
      </c>
      <c r="J173" s="23">
        <v>40</v>
      </c>
      <c r="K173" s="23"/>
      <c r="L173" s="23"/>
      <c r="M173" s="23"/>
      <c r="N173" s="23">
        <v>40</v>
      </c>
      <c r="O173" s="23" t="s">
        <v>476</v>
      </c>
      <c r="P173" s="25" t="s">
        <v>476</v>
      </c>
      <c r="Q173" s="25" t="s">
        <v>476</v>
      </c>
      <c r="R173" s="25" t="s">
        <v>476</v>
      </c>
      <c r="S173" s="25" t="s">
        <v>478</v>
      </c>
    </row>
    <row r="174" customHeight="1" spans="1:19">
      <c r="A174" s="15">
        <v>170</v>
      </c>
      <c r="B174" s="23"/>
      <c r="C174" s="23" t="s">
        <v>476</v>
      </c>
      <c r="D174" s="23" t="s">
        <v>58</v>
      </c>
      <c r="E174" s="23" t="s">
        <v>479</v>
      </c>
      <c r="F174" s="73">
        <v>2016</v>
      </c>
      <c r="G174" s="23">
        <v>510</v>
      </c>
      <c r="H174" s="23" t="s">
        <v>87</v>
      </c>
      <c r="I174" s="23">
        <v>30</v>
      </c>
      <c r="J174" s="23">
        <v>14.9</v>
      </c>
      <c r="K174" s="23">
        <v>14.9</v>
      </c>
      <c r="L174" s="23"/>
      <c r="M174" s="23"/>
      <c r="N174" s="23">
        <v>14.9</v>
      </c>
      <c r="O174" s="23" t="s">
        <v>476</v>
      </c>
      <c r="P174" s="25" t="s">
        <v>476</v>
      </c>
      <c r="Q174" s="25" t="s">
        <v>476</v>
      </c>
      <c r="R174" s="25" t="s">
        <v>476</v>
      </c>
      <c r="S174" s="25" t="s">
        <v>480</v>
      </c>
    </row>
    <row r="175" customHeight="1" spans="1:19">
      <c r="A175" s="15">
        <v>171</v>
      </c>
      <c r="B175" s="23" t="s">
        <v>25</v>
      </c>
      <c r="C175" s="15" t="s">
        <v>481</v>
      </c>
      <c r="D175" s="15" t="s">
        <v>66</v>
      </c>
      <c r="E175" s="15" t="s">
        <v>482</v>
      </c>
      <c r="F175" s="73">
        <v>2016</v>
      </c>
      <c r="G175" s="15">
        <v>1</v>
      </c>
      <c r="H175" s="15" t="s">
        <v>68</v>
      </c>
      <c r="I175" s="15">
        <v>20</v>
      </c>
      <c r="J175" s="23">
        <v>45</v>
      </c>
      <c r="K175" s="15">
        <v>45</v>
      </c>
      <c r="L175" s="15">
        <v>0</v>
      </c>
      <c r="M175" s="15">
        <v>0</v>
      </c>
      <c r="N175" s="15">
        <v>45</v>
      </c>
      <c r="O175" s="15" t="s">
        <v>481</v>
      </c>
      <c r="P175" s="15" t="s">
        <v>481</v>
      </c>
      <c r="Q175" s="15" t="s">
        <v>481</v>
      </c>
      <c r="R175" s="15" t="s">
        <v>69</v>
      </c>
      <c r="S175" s="15" t="s">
        <v>483</v>
      </c>
    </row>
    <row r="176" customHeight="1" spans="1:19">
      <c r="A176" s="15">
        <v>172</v>
      </c>
      <c r="B176" s="23"/>
      <c r="C176" s="15" t="s">
        <v>484</v>
      </c>
      <c r="D176" s="15" t="s">
        <v>58</v>
      </c>
      <c r="E176" s="15" t="s">
        <v>485</v>
      </c>
      <c r="F176" s="73">
        <v>2016</v>
      </c>
      <c r="G176" s="15">
        <v>1.6</v>
      </c>
      <c r="H176" s="15" t="s">
        <v>60</v>
      </c>
      <c r="I176" s="15">
        <v>10</v>
      </c>
      <c r="J176" s="23">
        <v>45</v>
      </c>
      <c r="K176" s="15">
        <v>42</v>
      </c>
      <c r="L176" s="15">
        <v>0</v>
      </c>
      <c r="M176" s="15">
        <v>0</v>
      </c>
      <c r="N176" s="15">
        <v>29</v>
      </c>
      <c r="O176" s="15" t="s">
        <v>484</v>
      </c>
      <c r="P176" s="15" t="s">
        <v>484</v>
      </c>
      <c r="Q176" s="15" t="s">
        <v>484</v>
      </c>
      <c r="R176" s="15" t="s">
        <v>484</v>
      </c>
      <c r="S176" s="15" t="s">
        <v>486</v>
      </c>
    </row>
    <row r="177" customHeight="1" spans="1:19">
      <c r="A177" s="15">
        <v>173</v>
      </c>
      <c r="B177" s="23"/>
      <c r="C177" s="15" t="s">
        <v>484</v>
      </c>
      <c r="D177" s="15" t="s">
        <v>58</v>
      </c>
      <c r="E177" s="15" t="s">
        <v>487</v>
      </c>
      <c r="F177" s="73">
        <v>2016</v>
      </c>
      <c r="G177" s="15">
        <v>0.8</v>
      </c>
      <c r="H177" s="15" t="s">
        <v>60</v>
      </c>
      <c r="I177" s="15">
        <v>10</v>
      </c>
      <c r="J177" s="23">
        <v>20</v>
      </c>
      <c r="K177" s="15">
        <v>20</v>
      </c>
      <c r="L177" s="15">
        <v>0</v>
      </c>
      <c r="M177" s="15">
        <v>0</v>
      </c>
      <c r="N177" s="15">
        <v>12</v>
      </c>
      <c r="O177" s="15" t="s">
        <v>484</v>
      </c>
      <c r="P177" s="15" t="s">
        <v>484</v>
      </c>
      <c r="Q177" s="15" t="s">
        <v>484</v>
      </c>
      <c r="R177" s="15" t="s">
        <v>484</v>
      </c>
      <c r="S177" s="15" t="s">
        <v>488</v>
      </c>
    </row>
    <row r="178" customHeight="1" spans="1:19">
      <c r="A178" s="15">
        <v>174</v>
      </c>
      <c r="B178" s="23"/>
      <c r="C178" s="15" t="s">
        <v>484</v>
      </c>
      <c r="D178" s="15" t="s">
        <v>58</v>
      </c>
      <c r="E178" s="15" t="s">
        <v>489</v>
      </c>
      <c r="F178" s="73">
        <v>2016</v>
      </c>
      <c r="G178" s="15">
        <v>70</v>
      </c>
      <c r="H178" s="15" t="s">
        <v>78</v>
      </c>
      <c r="I178" s="15">
        <v>5</v>
      </c>
      <c r="J178" s="23">
        <v>35</v>
      </c>
      <c r="K178" s="15">
        <v>30</v>
      </c>
      <c r="L178" s="15">
        <v>0</v>
      </c>
      <c r="M178" s="15">
        <v>0</v>
      </c>
      <c r="N178" s="15">
        <v>25</v>
      </c>
      <c r="O178" s="15" t="s">
        <v>484</v>
      </c>
      <c r="P178" s="15" t="s">
        <v>484</v>
      </c>
      <c r="Q178" s="15" t="s">
        <v>484</v>
      </c>
      <c r="R178" s="15" t="s">
        <v>484</v>
      </c>
      <c r="S178" s="15" t="s">
        <v>490</v>
      </c>
    </row>
    <row r="179" customHeight="1" spans="1:19">
      <c r="A179" s="15">
        <v>175</v>
      </c>
      <c r="B179" s="23"/>
      <c r="C179" s="15" t="s">
        <v>484</v>
      </c>
      <c r="D179" s="15" t="s">
        <v>58</v>
      </c>
      <c r="E179" s="15" t="s">
        <v>485</v>
      </c>
      <c r="F179" s="73">
        <v>2016</v>
      </c>
      <c r="G179" s="15">
        <v>1.6</v>
      </c>
      <c r="H179" s="15" t="s">
        <v>60</v>
      </c>
      <c r="I179" s="15">
        <v>10</v>
      </c>
      <c r="J179" s="23">
        <v>45</v>
      </c>
      <c r="K179" s="15">
        <v>42</v>
      </c>
      <c r="L179" s="15">
        <v>0</v>
      </c>
      <c r="M179" s="15">
        <v>0</v>
      </c>
      <c r="N179" s="15">
        <v>29</v>
      </c>
      <c r="O179" s="15" t="s">
        <v>484</v>
      </c>
      <c r="P179" s="15" t="s">
        <v>484</v>
      </c>
      <c r="Q179" s="15" t="s">
        <v>484</v>
      </c>
      <c r="R179" s="15" t="s">
        <v>484</v>
      </c>
      <c r="S179" s="15" t="s">
        <v>486</v>
      </c>
    </row>
    <row r="180" customHeight="1" spans="1:19">
      <c r="A180" s="15">
        <v>176</v>
      </c>
      <c r="B180" s="23"/>
      <c r="C180" s="15" t="s">
        <v>484</v>
      </c>
      <c r="D180" s="15" t="s">
        <v>58</v>
      </c>
      <c r="E180" s="15" t="s">
        <v>487</v>
      </c>
      <c r="F180" s="73">
        <v>2016</v>
      </c>
      <c r="G180" s="15">
        <v>0.8</v>
      </c>
      <c r="H180" s="15" t="s">
        <v>60</v>
      </c>
      <c r="I180" s="15">
        <v>10</v>
      </c>
      <c r="J180" s="23">
        <v>20</v>
      </c>
      <c r="K180" s="15">
        <v>20</v>
      </c>
      <c r="L180" s="15">
        <v>0</v>
      </c>
      <c r="M180" s="15">
        <v>0</v>
      </c>
      <c r="N180" s="15">
        <v>12</v>
      </c>
      <c r="O180" s="15" t="s">
        <v>484</v>
      </c>
      <c r="P180" s="15" t="s">
        <v>484</v>
      </c>
      <c r="Q180" s="15" t="s">
        <v>484</v>
      </c>
      <c r="R180" s="15" t="s">
        <v>484</v>
      </c>
      <c r="S180" s="15" t="s">
        <v>488</v>
      </c>
    </row>
    <row r="181" customHeight="1" spans="1:19">
      <c r="A181" s="15">
        <v>177</v>
      </c>
      <c r="B181" s="23"/>
      <c r="C181" s="15" t="s">
        <v>484</v>
      </c>
      <c r="D181" s="15" t="s">
        <v>58</v>
      </c>
      <c r="E181" s="15" t="s">
        <v>489</v>
      </c>
      <c r="F181" s="73">
        <v>2016</v>
      </c>
      <c r="G181" s="15">
        <v>70</v>
      </c>
      <c r="H181" s="15" t="s">
        <v>78</v>
      </c>
      <c r="I181" s="15">
        <v>5</v>
      </c>
      <c r="J181" s="23">
        <v>35</v>
      </c>
      <c r="K181" s="15">
        <v>30</v>
      </c>
      <c r="L181" s="15">
        <v>0</v>
      </c>
      <c r="M181" s="15">
        <v>0</v>
      </c>
      <c r="N181" s="15">
        <v>25</v>
      </c>
      <c r="O181" s="15" t="s">
        <v>484</v>
      </c>
      <c r="P181" s="15" t="s">
        <v>484</v>
      </c>
      <c r="Q181" s="15" t="s">
        <v>484</v>
      </c>
      <c r="R181" s="15" t="s">
        <v>484</v>
      </c>
      <c r="S181" s="15" t="s">
        <v>490</v>
      </c>
    </row>
    <row r="182" customHeight="1" spans="1:19">
      <c r="A182" s="15">
        <v>178</v>
      </c>
      <c r="B182" s="23"/>
      <c r="C182" s="15" t="s">
        <v>491</v>
      </c>
      <c r="D182" s="15" t="s">
        <v>58</v>
      </c>
      <c r="E182" s="15" t="s">
        <v>492</v>
      </c>
      <c r="F182" s="73">
        <v>2016</v>
      </c>
      <c r="G182" s="15">
        <v>1</v>
      </c>
      <c r="H182" s="15" t="s">
        <v>90</v>
      </c>
      <c r="I182" s="15">
        <v>20</v>
      </c>
      <c r="J182" s="23">
        <v>20.3185</v>
      </c>
      <c r="K182" s="15">
        <v>13.5995</v>
      </c>
      <c r="L182" s="15">
        <v>0</v>
      </c>
      <c r="M182" s="15">
        <v>6.719</v>
      </c>
      <c r="N182" s="15">
        <v>20</v>
      </c>
      <c r="O182" s="15" t="s">
        <v>491</v>
      </c>
      <c r="P182" s="15" t="s">
        <v>491</v>
      </c>
      <c r="Q182" s="15" t="s">
        <v>491</v>
      </c>
      <c r="R182" s="15" t="s">
        <v>491</v>
      </c>
      <c r="S182" s="15" t="s">
        <v>493</v>
      </c>
    </row>
    <row r="183" customHeight="1" spans="1:19">
      <c r="A183" s="15">
        <v>179</v>
      </c>
      <c r="B183" s="23"/>
      <c r="C183" s="15" t="s">
        <v>491</v>
      </c>
      <c r="D183" s="15" t="s">
        <v>58</v>
      </c>
      <c r="E183" s="15" t="s">
        <v>494</v>
      </c>
      <c r="F183" s="73">
        <v>2016</v>
      </c>
      <c r="G183" s="15">
        <v>1</v>
      </c>
      <c r="H183" s="15" t="s">
        <v>264</v>
      </c>
      <c r="I183" s="15">
        <v>10</v>
      </c>
      <c r="J183" s="23">
        <v>7</v>
      </c>
      <c r="K183" s="15">
        <v>7</v>
      </c>
      <c r="L183" s="15">
        <v>0</v>
      </c>
      <c r="M183" s="15">
        <v>0</v>
      </c>
      <c r="N183" s="15">
        <v>7</v>
      </c>
      <c r="O183" s="15" t="s">
        <v>491</v>
      </c>
      <c r="P183" s="15" t="s">
        <v>491</v>
      </c>
      <c r="Q183" s="15" t="s">
        <v>491</v>
      </c>
      <c r="R183" s="15" t="s">
        <v>491</v>
      </c>
      <c r="S183" s="15" t="s">
        <v>495</v>
      </c>
    </row>
    <row r="184" customHeight="1" spans="1:19">
      <c r="A184" s="15">
        <v>180</v>
      </c>
      <c r="B184" s="23"/>
      <c r="C184" s="15" t="s">
        <v>491</v>
      </c>
      <c r="D184" s="15" t="s">
        <v>58</v>
      </c>
      <c r="E184" s="15" t="s">
        <v>496</v>
      </c>
      <c r="F184" s="73">
        <v>2016</v>
      </c>
      <c r="G184" s="15">
        <v>1</v>
      </c>
      <c r="H184" s="15" t="s">
        <v>264</v>
      </c>
      <c r="I184" s="15">
        <v>10</v>
      </c>
      <c r="J184" s="23">
        <v>6</v>
      </c>
      <c r="K184" s="15">
        <v>6</v>
      </c>
      <c r="L184" s="15">
        <v>0</v>
      </c>
      <c r="M184" s="15">
        <v>0</v>
      </c>
      <c r="N184" s="15">
        <v>6</v>
      </c>
      <c r="O184" s="15" t="s">
        <v>491</v>
      </c>
      <c r="P184" s="15" t="s">
        <v>491</v>
      </c>
      <c r="Q184" s="15" t="s">
        <v>491</v>
      </c>
      <c r="R184" s="15" t="s">
        <v>491</v>
      </c>
      <c r="S184" s="15" t="s">
        <v>497</v>
      </c>
    </row>
    <row r="185" customHeight="1" spans="1:19">
      <c r="A185" s="15">
        <v>181</v>
      </c>
      <c r="B185" s="23"/>
      <c r="C185" s="15" t="s">
        <v>491</v>
      </c>
      <c r="D185" s="15" t="s">
        <v>58</v>
      </c>
      <c r="E185" s="15" t="s">
        <v>498</v>
      </c>
      <c r="F185" s="73">
        <v>2016</v>
      </c>
      <c r="G185" s="15">
        <v>1</v>
      </c>
      <c r="H185" s="15" t="s">
        <v>264</v>
      </c>
      <c r="I185" s="15">
        <v>10</v>
      </c>
      <c r="J185" s="23">
        <v>22.339</v>
      </c>
      <c r="K185" s="15">
        <v>8.5254</v>
      </c>
      <c r="L185" s="15">
        <v>0</v>
      </c>
      <c r="M185" s="15">
        <v>13.8136</v>
      </c>
      <c r="N185" s="15">
        <v>22</v>
      </c>
      <c r="O185" s="15" t="s">
        <v>491</v>
      </c>
      <c r="P185" s="15" t="s">
        <v>491</v>
      </c>
      <c r="Q185" s="15" t="s">
        <v>491</v>
      </c>
      <c r="R185" s="15" t="s">
        <v>491</v>
      </c>
      <c r="S185" s="15" t="s">
        <v>499</v>
      </c>
    </row>
    <row r="186" customHeight="1" spans="1:19">
      <c r="A186" s="15">
        <v>182</v>
      </c>
      <c r="B186" s="23"/>
      <c r="C186" s="15" t="s">
        <v>500</v>
      </c>
      <c r="D186" s="15" t="s">
        <v>66</v>
      </c>
      <c r="E186" s="15" t="s">
        <v>501</v>
      </c>
      <c r="F186" s="73">
        <v>2016</v>
      </c>
      <c r="G186" s="15">
        <v>1</v>
      </c>
      <c r="H186" s="15" t="s">
        <v>68</v>
      </c>
      <c r="I186" s="15">
        <v>15</v>
      </c>
      <c r="J186" s="23">
        <v>45</v>
      </c>
      <c r="K186" s="15">
        <v>45</v>
      </c>
      <c r="L186" s="15">
        <v>0</v>
      </c>
      <c r="M186" s="15">
        <v>0</v>
      </c>
      <c r="N186" s="15">
        <v>45</v>
      </c>
      <c r="O186" s="15" t="s">
        <v>500</v>
      </c>
      <c r="P186" s="15" t="s">
        <v>500</v>
      </c>
      <c r="Q186" s="15" t="s">
        <v>500</v>
      </c>
      <c r="R186" s="15" t="s">
        <v>69</v>
      </c>
      <c r="S186" s="15" t="s">
        <v>483</v>
      </c>
    </row>
    <row r="187" customHeight="1" spans="1:19">
      <c r="A187" s="15">
        <v>183</v>
      </c>
      <c r="B187" s="23"/>
      <c r="C187" s="15" t="s">
        <v>502</v>
      </c>
      <c r="D187" s="15" t="s">
        <v>58</v>
      </c>
      <c r="E187" s="15" t="s">
        <v>503</v>
      </c>
      <c r="F187" s="73">
        <v>2016</v>
      </c>
      <c r="G187" s="15">
        <v>1350</v>
      </c>
      <c r="H187" s="15" t="s">
        <v>164</v>
      </c>
      <c r="I187" s="15">
        <v>20</v>
      </c>
      <c r="J187" s="23">
        <v>3.1</v>
      </c>
      <c r="K187" s="15">
        <v>3.1</v>
      </c>
      <c r="L187" s="15">
        <v>0</v>
      </c>
      <c r="M187" s="15">
        <v>0</v>
      </c>
      <c r="N187" s="15">
        <v>3.1</v>
      </c>
      <c r="O187" s="15" t="s">
        <v>502</v>
      </c>
      <c r="P187" s="15" t="s">
        <v>502</v>
      </c>
      <c r="Q187" s="15" t="s">
        <v>502</v>
      </c>
      <c r="R187" s="15" t="s">
        <v>502</v>
      </c>
      <c r="S187" s="15" t="s">
        <v>504</v>
      </c>
    </row>
    <row r="188" customHeight="1" spans="1:19">
      <c r="A188" s="15">
        <v>184</v>
      </c>
      <c r="B188" s="23"/>
      <c r="C188" s="15" t="s">
        <v>502</v>
      </c>
      <c r="D188" s="15" t="s">
        <v>58</v>
      </c>
      <c r="E188" s="15" t="s">
        <v>505</v>
      </c>
      <c r="F188" s="73">
        <v>2016</v>
      </c>
      <c r="G188" s="15">
        <v>0.15</v>
      </c>
      <c r="H188" s="15" t="s">
        <v>87</v>
      </c>
      <c r="I188" s="15">
        <v>20</v>
      </c>
      <c r="J188" s="23">
        <v>16.3</v>
      </c>
      <c r="K188" s="15">
        <v>8.2</v>
      </c>
      <c r="L188" s="15">
        <v>0</v>
      </c>
      <c r="M188" s="15">
        <v>8.1</v>
      </c>
      <c r="N188" s="15">
        <v>16.3</v>
      </c>
      <c r="O188" s="15" t="s">
        <v>502</v>
      </c>
      <c r="P188" s="15" t="s">
        <v>502</v>
      </c>
      <c r="Q188" s="15" t="s">
        <v>502</v>
      </c>
      <c r="R188" s="15" t="s">
        <v>502</v>
      </c>
      <c r="S188" s="15" t="s">
        <v>504</v>
      </c>
    </row>
    <row r="189" customHeight="1" spans="1:19">
      <c r="A189" s="15">
        <v>185</v>
      </c>
      <c r="B189" s="23"/>
      <c r="C189" s="15" t="s">
        <v>506</v>
      </c>
      <c r="D189" s="15" t="s">
        <v>58</v>
      </c>
      <c r="E189" s="15" t="s">
        <v>507</v>
      </c>
      <c r="F189" s="73">
        <v>2016</v>
      </c>
      <c r="G189" s="15">
        <v>2</v>
      </c>
      <c r="H189" s="15" t="s">
        <v>60</v>
      </c>
      <c r="I189" s="15">
        <v>10</v>
      </c>
      <c r="J189" s="23">
        <v>12.012</v>
      </c>
      <c r="K189" s="15">
        <v>6</v>
      </c>
      <c r="L189" s="15">
        <v>0</v>
      </c>
      <c r="M189" s="15">
        <v>0</v>
      </c>
      <c r="N189" s="15">
        <v>12</v>
      </c>
      <c r="O189" s="15" t="s">
        <v>506</v>
      </c>
      <c r="P189" s="15" t="s">
        <v>506</v>
      </c>
      <c r="Q189" s="15" t="s">
        <v>506</v>
      </c>
      <c r="R189" s="15" t="s">
        <v>506</v>
      </c>
      <c r="S189" s="15" t="s">
        <v>508</v>
      </c>
    </row>
    <row r="190" customHeight="1" spans="1:19">
      <c r="A190" s="15">
        <v>186</v>
      </c>
      <c r="B190" s="23"/>
      <c r="C190" s="15" t="s">
        <v>506</v>
      </c>
      <c r="D190" s="15" t="s">
        <v>58</v>
      </c>
      <c r="E190" s="15" t="s">
        <v>509</v>
      </c>
      <c r="F190" s="73">
        <v>2016</v>
      </c>
      <c r="G190" s="15">
        <v>1</v>
      </c>
      <c r="H190" s="15" t="s">
        <v>68</v>
      </c>
      <c r="I190" s="15">
        <v>20</v>
      </c>
      <c r="J190" s="23">
        <v>6</v>
      </c>
      <c r="K190" s="15"/>
      <c r="L190" s="15">
        <v>1</v>
      </c>
      <c r="M190" s="15">
        <v>0</v>
      </c>
      <c r="N190" s="15">
        <v>6</v>
      </c>
      <c r="O190" s="15" t="s">
        <v>506</v>
      </c>
      <c r="P190" s="15" t="s">
        <v>506</v>
      </c>
      <c r="Q190" s="15" t="s">
        <v>506</v>
      </c>
      <c r="R190" s="15" t="s">
        <v>506</v>
      </c>
      <c r="S190" s="15" t="s">
        <v>510</v>
      </c>
    </row>
    <row r="191" customHeight="1" spans="1:19">
      <c r="A191" s="15">
        <v>187</v>
      </c>
      <c r="B191" s="23"/>
      <c r="C191" s="15" t="s">
        <v>511</v>
      </c>
      <c r="D191" s="15" t="s">
        <v>58</v>
      </c>
      <c r="E191" s="15" t="s">
        <v>512</v>
      </c>
      <c r="F191" s="73">
        <v>2016</v>
      </c>
      <c r="G191" s="15">
        <v>30</v>
      </c>
      <c r="H191" s="15" t="s">
        <v>78</v>
      </c>
      <c r="I191" s="15" t="s">
        <v>513</v>
      </c>
      <c r="J191" s="23">
        <v>5.1</v>
      </c>
      <c r="K191" s="15"/>
      <c r="L191" s="15">
        <v>5</v>
      </c>
      <c r="M191" s="15">
        <v>0</v>
      </c>
      <c r="N191" s="15">
        <v>5.1</v>
      </c>
      <c r="O191" s="15" t="s">
        <v>511</v>
      </c>
      <c r="P191" s="15" t="s">
        <v>511</v>
      </c>
      <c r="Q191" s="15" t="s">
        <v>511</v>
      </c>
      <c r="R191" s="15" t="s">
        <v>511</v>
      </c>
      <c r="S191" s="15" t="s">
        <v>514</v>
      </c>
    </row>
    <row r="192" customHeight="1" spans="1:19">
      <c r="A192" s="15">
        <v>188</v>
      </c>
      <c r="B192" s="23"/>
      <c r="C192" s="15" t="s">
        <v>515</v>
      </c>
      <c r="D192" s="15" t="s">
        <v>103</v>
      </c>
      <c r="E192" s="15" t="s">
        <v>516</v>
      </c>
      <c r="F192" s="73">
        <v>2016</v>
      </c>
      <c r="G192" s="15">
        <v>1</v>
      </c>
      <c r="H192" s="15" t="s">
        <v>68</v>
      </c>
      <c r="I192" s="15">
        <v>10</v>
      </c>
      <c r="J192" s="23">
        <v>13.4</v>
      </c>
      <c r="K192" s="15">
        <v>5</v>
      </c>
      <c r="L192" s="15">
        <v>0</v>
      </c>
      <c r="M192" s="15">
        <v>0</v>
      </c>
      <c r="N192" s="15">
        <v>13</v>
      </c>
      <c r="O192" s="15" t="s">
        <v>515</v>
      </c>
      <c r="P192" s="15" t="s">
        <v>515</v>
      </c>
      <c r="Q192" s="15" t="s">
        <v>515</v>
      </c>
      <c r="R192" s="15" t="s">
        <v>515</v>
      </c>
      <c r="S192" s="15" t="s">
        <v>517</v>
      </c>
    </row>
    <row r="193" customHeight="1" spans="1:19">
      <c r="A193" s="15">
        <v>189</v>
      </c>
      <c r="B193" s="23"/>
      <c r="C193" s="15" t="s">
        <v>518</v>
      </c>
      <c r="D193" s="15" t="s">
        <v>66</v>
      </c>
      <c r="E193" s="15" t="s">
        <v>482</v>
      </c>
      <c r="F193" s="73">
        <v>2016</v>
      </c>
      <c r="G193" s="15">
        <v>1</v>
      </c>
      <c r="H193" s="15" t="s">
        <v>68</v>
      </c>
      <c r="I193" s="15">
        <v>20</v>
      </c>
      <c r="J193" s="23">
        <v>45</v>
      </c>
      <c r="K193" s="15">
        <v>45</v>
      </c>
      <c r="L193" s="15">
        <v>0</v>
      </c>
      <c r="M193" s="15">
        <v>0</v>
      </c>
      <c r="N193" s="15">
        <v>45</v>
      </c>
      <c r="O193" s="15" t="s">
        <v>518</v>
      </c>
      <c r="P193" s="15" t="s">
        <v>518</v>
      </c>
      <c r="Q193" s="15" t="s">
        <v>518</v>
      </c>
      <c r="R193" s="15" t="s">
        <v>69</v>
      </c>
      <c r="S193" s="15" t="s">
        <v>483</v>
      </c>
    </row>
    <row r="194" customHeight="1" spans="1:19">
      <c r="A194" s="15">
        <v>190</v>
      </c>
      <c r="B194" s="23"/>
      <c r="C194" s="15" t="s">
        <v>518</v>
      </c>
      <c r="D194" s="15" t="s">
        <v>58</v>
      </c>
      <c r="E194" s="15" t="s">
        <v>519</v>
      </c>
      <c r="F194" s="73">
        <v>2016</v>
      </c>
      <c r="G194" s="15">
        <v>1</v>
      </c>
      <c r="H194" s="15" t="s">
        <v>64</v>
      </c>
      <c r="I194" s="15">
        <v>30</v>
      </c>
      <c r="J194" s="23">
        <v>3.279342</v>
      </c>
      <c r="K194" s="15">
        <v>3.279342</v>
      </c>
      <c r="L194" s="15"/>
      <c r="M194" s="15">
        <v>0</v>
      </c>
      <c r="N194" s="15">
        <v>3</v>
      </c>
      <c r="O194" s="15" t="s">
        <v>518</v>
      </c>
      <c r="P194" s="15" t="s">
        <v>518</v>
      </c>
      <c r="Q194" s="15" t="s">
        <v>518</v>
      </c>
      <c r="R194" s="15" t="s">
        <v>518</v>
      </c>
      <c r="S194" s="15" t="s">
        <v>520</v>
      </c>
    </row>
    <row r="195" customHeight="1" spans="1:19">
      <c r="A195" s="15">
        <v>191</v>
      </c>
      <c r="B195" s="23"/>
      <c r="C195" s="15" t="s">
        <v>518</v>
      </c>
      <c r="D195" s="15" t="s">
        <v>58</v>
      </c>
      <c r="E195" s="15" t="s">
        <v>521</v>
      </c>
      <c r="F195" s="73">
        <v>2016</v>
      </c>
      <c r="G195" s="15">
        <v>1</v>
      </c>
      <c r="H195" s="15" t="s">
        <v>271</v>
      </c>
      <c r="I195" s="15">
        <v>20</v>
      </c>
      <c r="J195" s="23">
        <v>9.325654</v>
      </c>
      <c r="K195" s="15"/>
      <c r="L195" s="15">
        <v>9.325654</v>
      </c>
      <c r="M195" s="15">
        <v>0</v>
      </c>
      <c r="N195" s="15">
        <v>8.5</v>
      </c>
      <c r="O195" s="15" t="s">
        <v>518</v>
      </c>
      <c r="P195" s="15" t="s">
        <v>518</v>
      </c>
      <c r="Q195" s="15" t="s">
        <v>518</v>
      </c>
      <c r="R195" s="15" t="s">
        <v>518</v>
      </c>
      <c r="S195" s="15" t="s">
        <v>520</v>
      </c>
    </row>
    <row r="196" customHeight="1" spans="1:19">
      <c r="A196" s="15">
        <v>192</v>
      </c>
      <c r="B196" s="23"/>
      <c r="C196" s="15" t="s">
        <v>518</v>
      </c>
      <c r="D196" s="15" t="s">
        <v>58</v>
      </c>
      <c r="E196" s="15" t="s">
        <v>522</v>
      </c>
      <c r="F196" s="73">
        <v>2016</v>
      </c>
      <c r="G196" s="15">
        <v>1</v>
      </c>
      <c r="H196" s="15" t="s">
        <v>264</v>
      </c>
      <c r="I196" s="15">
        <v>18</v>
      </c>
      <c r="J196" s="23">
        <v>9.112373</v>
      </c>
      <c r="K196" s="15">
        <v>9.112373</v>
      </c>
      <c r="L196" s="15"/>
      <c r="M196" s="15">
        <v>0</v>
      </c>
      <c r="N196" s="15">
        <v>8.8</v>
      </c>
      <c r="O196" s="15" t="s">
        <v>518</v>
      </c>
      <c r="P196" s="15" t="s">
        <v>518</v>
      </c>
      <c r="Q196" s="15" t="s">
        <v>518</v>
      </c>
      <c r="R196" s="15" t="s">
        <v>518</v>
      </c>
      <c r="S196" s="15" t="s">
        <v>520</v>
      </c>
    </row>
    <row r="197" customHeight="1" spans="1:19">
      <c r="A197" s="15">
        <v>193</v>
      </c>
      <c r="B197" s="23"/>
      <c r="C197" s="15" t="s">
        <v>523</v>
      </c>
      <c r="D197" s="15" t="s">
        <v>58</v>
      </c>
      <c r="E197" s="15" t="s">
        <v>524</v>
      </c>
      <c r="F197" s="73">
        <v>2016</v>
      </c>
      <c r="G197" s="15">
        <v>250</v>
      </c>
      <c r="H197" s="15" t="s">
        <v>525</v>
      </c>
      <c r="I197" s="15">
        <v>30</v>
      </c>
      <c r="J197" s="23">
        <v>25</v>
      </c>
      <c r="K197" s="15">
        <v>12.86</v>
      </c>
      <c r="L197" s="15">
        <v>0</v>
      </c>
      <c r="M197" s="15">
        <v>12</v>
      </c>
      <c r="N197" s="15">
        <v>24</v>
      </c>
      <c r="O197" s="15" t="s">
        <v>523</v>
      </c>
      <c r="P197" s="15" t="s">
        <v>523</v>
      </c>
      <c r="Q197" s="15" t="s">
        <v>523</v>
      </c>
      <c r="R197" s="15" t="s">
        <v>523</v>
      </c>
      <c r="S197" s="15" t="s">
        <v>526</v>
      </c>
    </row>
  </sheetData>
  <autoFilter ref="A4:S197">
    <extLst/>
  </autoFilter>
  <mergeCells count="53">
    <mergeCell ref="A1:S1"/>
    <mergeCell ref="A2:E2"/>
    <mergeCell ref="R2:S2"/>
    <mergeCell ref="K3:M3"/>
    <mergeCell ref="R3:S3"/>
    <mergeCell ref="A3:A4"/>
    <mergeCell ref="B3:B4"/>
    <mergeCell ref="B5:B19"/>
    <mergeCell ref="B20:B31"/>
    <mergeCell ref="B32:B35"/>
    <mergeCell ref="B36:B49"/>
    <mergeCell ref="B50:B63"/>
    <mergeCell ref="B64:B70"/>
    <mergeCell ref="B71:B77"/>
    <mergeCell ref="B78:B81"/>
    <mergeCell ref="B82:B117"/>
    <mergeCell ref="B118:B131"/>
    <mergeCell ref="B132:B174"/>
    <mergeCell ref="B175:B197"/>
    <mergeCell ref="C3:C4"/>
    <mergeCell ref="C71:C77"/>
    <mergeCell ref="D3:D4"/>
    <mergeCell ref="D7:D8"/>
    <mergeCell ref="D71:D77"/>
    <mergeCell ref="E3:E4"/>
    <mergeCell ref="E7:E8"/>
    <mergeCell ref="E71:E77"/>
    <mergeCell ref="F3:F4"/>
    <mergeCell ref="G3:G4"/>
    <mergeCell ref="G7:G8"/>
    <mergeCell ref="G71:G77"/>
    <mergeCell ref="H3:H4"/>
    <mergeCell ref="H7:H8"/>
    <mergeCell ref="H71:H77"/>
    <mergeCell ref="I3:I4"/>
    <mergeCell ref="I7:I8"/>
    <mergeCell ref="I71:I77"/>
    <mergeCell ref="J3:J4"/>
    <mergeCell ref="J71:J77"/>
    <mergeCell ref="K71:K77"/>
    <mergeCell ref="L71:L77"/>
    <mergeCell ref="M71:M77"/>
    <mergeCell ref="N3:N4"/>
    <mergeCell ref="N71:N77"/>
    <mergeCell ref="O3:O4"/>
    <mergeCell ref="O71:O77"/>
    <mergeCell ref="P3:P4"/>
    <mergeCell ref="P71:P77"/>
    <mergeCell ref="Q3:Q4"/>
    <mergeCell ref="Q71:Q77"/>
    <mergeCell ref="R71:R77"/>
    <mergeCell ref="S7:S8"/>
    <mergeCell ref="S71:S77"/>
  </mergeCells>
  <printOptions horizontalCentered="1"/>
  <pageMargins left="0.357638888888889" right="0.357638888888889" top="0.802777777777778" bottom="0.60625" header="0.5" footer="0.5"/>
  <pageSetup paperSize="9" scale="8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00"/>
  <sheetViews>
    <sheetView workbookViewId="0">
      <selection activeCell="V13" sqref="V13"/>
    </sheetView>
  </sheetViews>
  <sheetFormatPr defaultColWidth="9" defaultRowHeight="28" customHeight="1"/>
  <cols>
    <col min="1" max="1" width="4" style="5" customWidth="1"/>
    <col min="2" max="2" width="9.375" style="65" customWidth="1"/>
    <col min="3" max="3" width="9" style="5"/>
    <col min="4" max="4" width="8.25" style="5" customWidth="1"/>
    <col min="5" max="5" width="18.125" style="5" customWidth="1"/>
    <col min="6" max="6" width="8.125" style="5" customWidth="1"/>
    <col min="7" max="7" width="7.125" style="5" customWidth="1"/>
    <col min="8" max="9" width="6.625" style="5" customWidth="1"/>
    <col min="10" max="10" width="6.75" style="5" customWidth="1"/>
    <col min="11" max="13" width="7" style="5" customWidth="1"/>
    <col min="14" max="14" width="9.25" style="5"/>
    <col min="15" max="16" width="9" style="5"/>
    <col min="17" max="17" width="8.25" style="5" customWidth="1"/>
    <col min="18" max="18" width="10.75" style="5" customWidth="1"/>
    <col min="19" max="19" width="8.375" style="5" customWidth="1"/>
    <col min="20" max="16384" width="9" style="3"/>
  </cols>
  <sheetData>
    <row r="1" ht="38" customHeight="1" spans="1:19">
      <c r="A1" s="66" t="s">
        <v>527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="1" customFormat="1" ht="24" customHeight="1" spans="1:19">
      <c r="A2" s="68"/>
      <c r="B2" s="69"/>
      <c r="C2" s="68"/>
      <c r="D2" s="68"/>
      <c r="E2" s="68"/>
      <c r="F2" s="70"/>
      <c r="G2" s="70"/>
      <c r="H2" s="70"/>
      <c r="I2" s="70"/>
      <c r="J2" s="70"/>
      <c r="K2" s="70"/>
      <c r="L2" s="70"/>
      <c r="M2" s="70"/>
      <c r="N2" s="70"/>
      <c r="O2" s="78"/>
      <c r="P2" s="70"/>
      <c r="Q2" s="2"/>
      <c r="R2" s="91" t="s">
        <v>36</v>
      </c>
      <c r="S2" s="91"/>
    </row>
    <row r="3" s="2" customFormat="1" ht="30" customHeight="1" spans="1:19">
      <c r="A3" s="11" t="s">
        <v>37</v>
      </c>
      <c r="B3" s="12" t="s">
        <v>1</v>
      </c>
      <c r="C3" s="11" t="s">
        <v>38</v>
      </c>
      <c r="D3" s="11" t="s">
        <v>39</v>
      </c>
      <c r="E3" s="11" t="s">
        <v>40</v>
      </c>
      <c r="F3" s="11" t="s">
        <v>41</v>
      </c>
      <c r="G3" s="11" t="s">
        <v>42</v>
      </c>
      <c r="H3" s="11" t="s">
        <v>43</v>
      </c>
      <c r="I3" s="11" t="s">
        <v>44</v>
      </c>
      <c r="J3" s="11" t="s">
        <v>45</v>
      </c>
      <c r="K3" s="11" t="s">
        <v>46</v>
      </c>
      <c r="L3" s="11"/>
      <c r="M3" s="11"/>
      <c r="N3" s="11" t="s">
        <v>47</v>
      </c>
      <c r="O3" s="11" t="s">
        <v>48</v>
      </c>
      <c r="P3" s="11" t="s">
        <v>49</v>
      </c>
      <c r="Q3" s="11" t="s">
        <v>50</v>
      </c>
      <c r="R3" s="11" t="s">
        <v>51</v>
      </c>
      <c r="S3" s="11"/>
    </row>
    <row r="4" s="2" customFormat="1" customHeight="1" spans="1:19">
      <c r="A4" s="11"/>
      <c r="B4" s="12"/>
      <c r="C4" s="11"/>
      <c r="D4" s="11"/>
      <c r="E4" s="11"/>
      <c r="F4" s="11"/>
      <c r="G4" s="11"/>
      <c r="H4" s="11"/>
      <c r="I4" s="11"/>
      <c r="J4" s="11"/>
      <c r="K4" s="11" t="s">
        <v>52</v>
      </c>
      <c r="L4" s="11" t="s">
        <v>53</v>
      </c>
      <c r="M4" s="11" t="s">
        <v>54</v>
      </c>
      <c r="N4" s="11"/>
      <c r="O4" s="11"/>
      <c r="P4" s="11"/>
      <c r="Q4" s="11"/>
      <c r="R4" s="11" t="s">
        <v>55</v>
      </c>
      <c r="S4" s="15" t="s">
        <v>56</v>
      </c>
    </row>
    <row r="5" s="1" customFormat="1" customHeight="1" spans="1:19">
      <c r="A5" s="71">
        <v>1</v>
      </c>
      <c r="B5" s="72" t="s">
        <v>26</v>
      </c>
      <c r="C5" s="71" t="s">
        <v>528</v>
      </c>
      <c r="D5" s="71" t="s">
        <v>58</v>
      </c>
      <c r="E5" s="71" t="s">
        <v>529</v>
      </c>
      <c r="F5" s="71">
        <v>2017</v>
      </c>
      <c r="G5" s="71">
        <v>42</v>
      </c>
      <c r="H5" s="71" t="s">
        <v>78</v>
      </c>
      <c r="I5" s="71">
        <v>20</v>
      </c>
      <c r="J5" s="71">
        <v>14.0022</v>
      </c>
      <c r="K5" s="71">
        <v>5.5</v>
      </c>
      <c r="L5" s="71"/>
      <c r="M5" s="71"/>
      <c r="N5" s="71">
        <v>11</v>
      </c>
      <c r="O5" s="71" t="s">
        <v>528</v>
      </c>
      <c r="P5" s="71" t="s">
        <v>528</v>
      </c>
      <c r="Q5" s="71" t="s">
        <v>528</v>
      </c>
      <c r="R5" s="71" t="s">
        <v>528</v>
      </c>
      <c r="S5" s="71" t="s">
        <v>530</v>
      </c>
    </row>
    <row r="6" s="1" customFormat="1" customHeight="1" spans="1:19">
      <c r="A6" s="71">
        <v>2</v>
      </c>
      <c r="B6" s="72"/>
      <c r="C6" s="71" t="s">
        <v>528</v>
      </c>
      <c r="D6" s="71" t="s">
        <v>58</v>
      </c>
      <c r="E6" s="71" t="s">
        <v>531</v>
      </c>
      <c r="F6" s="71">
        <v>2017</v>
      </c>
      <c r="G6" s="71">
        <v>1</v>
      </c>
      <c r="H6" s="71" t="s">
        <v>271</v>
      </c>
      <c r="I6" s="71">
        <v>30</v>
      </c>
      <c r="J6" s="71"/>
      <c r="K6" s="71">
        <v>1.5</v>
      </c>
      <c r="L6" s="71"/>
      <c r="M6" s="71"/>
      <c r="N6" s="71">
        <v>3</v>
      </c>
      <c r="O6" s="71" t="s">
        <v>528</v>
      </c>
      <c r="P6" s="71" t="s">
        <v>528</v>
      </c>
      <c r="Q6" s="71" t="s">
        <v>528</v>
      </c>
      <c r="R6" s="71" t="s">
        <v>528</v>
      </c>
      <c r="S6" s="71" t="s">
        <v>530</v>
      </c>
    </row>
    <row r="7" s="1" customFormat="1" customHeight="1" spans="1:19">
      <c r="A7" s="71">
        <v>3</v>
      </c>
      <c r="B7" s="72"/>
      <c r="C7" s="71" t="s">
        <v>528</v>
      </c>
      <c r="D7" s="71" t="s">
        <v>58</v>
      </c>
      <c r="E7" s="71" t="s">
        <v>532</v>
      </c>
      <c r="F7" s="71">
        <v>2017</v>
      </c>
      <c r="G7" s="71">
        <v>1</v>
      </c>
      <c r="H7" s="71" t="s">
        <v>271</v>
      </c>
      <c r="I7" s="71">
        <v>30</v>
      </c>
      <c r="J7" s="71">
        <v>5</v>
      </c>
      <c r="K7" s="71">
        <v>2.5</v>
      </c>
      <c r="L7" s="71"/>
      <c r="M7" s="71"/>
      <c r="N7" s="71">
        <v>5</v>
      </c>
      <c r="O7" s="71" t="s">
        <v>528</v>
      </c>
      <c r="P7" s="71" t="s">
        <v>528</v>
      </c>
      <c r="Q7" s="71" t="s">
        <v>528</v>
      </c>
      <c r="R7" s="71" t="s">
        <v>528</v>
      </c>
      <c r="S7" s="71" t="s">
        <v>533</v>
      </c>
    </row>
    <row r="8" s="1" customFormat="1" customHeight="1" spans="1:19">
      <c r="A8" s="71">
        <v>4</v>
      </c>
      <c r="B8" s="72"/>
      <c r="C8" s="73" t="s">
        <v>57</v>
      </c>
      <c r="D8" s="71" t="s">
        <v>58</v>
      </c>
      <c r="E8" s="73" t="s">
        <v>534</v>
      </c>
      <c r="F8" s="71">
        <v>2017</v>
      </c>
      <c r="G8" s="73">
        <v>1</v>
      </c>
      <c r="H8" s="73" t="s">
        <v>64</v>
      </c>
      <c r="I8" s="73">
        <v>20</v>
      </c>
      <c r="J8" s="73">
        <v>3.6</v>
      </c>
      <c r="K8" s="73">
        <v>3</v>
      </c>
      <c r="L8" s="73"/>
      <c r="M8" s="73"/>
      <c r="N8" s="73">
        <v>3.6</v>
      </c>
      <c r="O8" s="73" t="s">
        <v>57</v>
      </c>
      <c r="P8" s="73" t="s">
        <v>57</v>
      </c>
      <c r="Q8" s="73" t="s">
        <v>57</v>
      </c>
      <c r="R8" s="73" t="s">
        <v>57</v>
      </c>
      <c r="S8" s="73" t="s">
        <v>535</v>
      </c>
    </row>
    <row r="9" s="1" customFormat="1" customHeight="1" spans="1:19">
      <c r="A9" s="71">
        <v>5</v>
      </c>
      <c r="B9" s="72"/>
      <c r="C9" s="73" t="s">
        <v>57</v>
      </c>
      <c r="D9" s="73" t="s">
        <v>103</v>
      </c>
      <c r="E9" s="73" t="s">
        <v>536</v>
      </c>
      <c r="F9" s="71">
        <v>2017</v>
      </c>
      <c r="G9" s="73">
        <v>1</v>
      </c>
      <c r="H9" s="73" t="s">
        <v>90</v>
      </c>
      <c r="I9" s="73">
        <v>20</v>
      </c>
      <c r="J9" s="73">
        <v>27</v>
      </c>
      <c r="K9" s="73">
        <v>5</v>
      </c>
      <c r="L9" s="73"/>
      <c r="M9" s="73"/>
      <c r="N9" s="73">
        <v>27</v>
      </c>
      <c r="O9" s="73" t="s">
        <v>57</v>
      </c>
      <c r="P9" s="73" t="s">
        <v>57</v>
      </c>
      <c r="Q9" s="73" t="s">
        <v>57</v>
      </c>
      <c r="R9" s="73" t="s">
        <v>57</v>
      </c>
      <c r="S9" s="73" t="s">
        <v>537</v>
      </c>
    </row>
    <row r="10" s="1" customFormat="1" customHeight="1" spans="1:19">
      <c r="A10" s="71">
        <v>6</v>
      </c>
      <c r="B10" s="72"/>
      <c r="C10" s="73" t="s">
        <v>62</v>
      </c>
      <c r="D10" s="71" t="s">
        <v>58</v>
      </c>
      <c r="E10" s="73" t="s">
        <v>538</v>
      </c>
      <c r="F10" s="71">
        <v>2017</v>
      </c>
      <c r="G10" s="73">
        <v>1</v>
      </c>
      <c r="H10" s="73" t="s">
        <v>90</v>
      </c>
      <c r="I10" s="73">
        <v>50</v>
      </c>
      <c r="J10" s="73">
        <v>52</v>
      </c>
      <c r="K10" s="73">
        <v>25.5</v>
      </c>
      <c r="L10" s="73"/>
      <c r="M10" s="73"/>
      <c r="N10" s="73">
        <v>52</v>
      </c>
      <c r="O10" s="73" t="s">
        <v>62</v>
      </c>
      <c r="P10" s="73" t="s">
        <v>62</v>
      </c>
      <c r="Q10" s="73" t="s">
        <v>62</v>
      </c>
      <c r="R10" s="73" t="s">
        <v>62</v>
      </c>
      <c r="S10" s="73" t="s">
        <v>539</v>
      </c>
    </row>
    <row r="11" s="1" customFormat="1" customHeight="1" spans="1:19">
      <c r="A11" s="71">
        <v>7</v>
      </c>
      <c r="B11" s="72"/>
      <c r="C11" s="73" t="s">
        <v>62</v>
      </c>
      <c r="D11" s="71" t="s">
        <v>58</v>
      </c>
      <c r="E11" s="73" t="s">
        <v>540</v>
      </c>
      <c r="F11" s="71">
        <v>2017</v>
      </c>
      <c r="G11" s="73">
        <v>1.45</v>
      </c>
      <c r="H11" s="73" t="s">
        <v>60</v>
      </c>
      <c r="I11" s="73">
        <v>10</v>
      </c>
      <c r="J11" s="73">
        <v>23</v>
      </c>
      <c r="K11" s="73">
        <v>14.5</v>
      </c>
      <c r="L11" s="73"/>
      <c r="M11" s="73"/>
      <c r="N11" s="73">
        <v>23</v>
      </c>
      <c r="O11" s="73" t="s">
        <v>62</v>
      </c>
      <c r="P11" s="73" t="s">
        <v>62</v>
      </c>
      <c r="Q11" s="73" t="s">
        <v>62</v>
      </c>
      <c r="R11" s="73" t="s">
        <v>62</v>
      </c>
      <c r="S11" s="73" t="s">
        <v>65</v>
      </c>
    </row>
    <row r="12" s="1" customFormat="1" customHeight="1" spans="1:19">
      <c r="A12" s="71">
        <v>8</v>
      </c>
      <c r="B12" s="72"/>
      <c r="C12" s="73" t="s">
        <v>62</v>
      </c>
      <c r="D12" s="71" t="s">
        <v>58</v>
      </c>
      <c r="E12" s="73" t="s">
        <v>541</v>
      </c>
      <c r="F12" s="71">
        <v>2017</v>
      </c>
      <c r="G12" s="73">
        <v>1.2</v>
      </c>
      <c r="H12" s="73" t="s">
        <v>60</v>
      </c>
      <c r="I12" s="73">
        <v>30</v>
      </c>
      <c r="J12" s="73">
        <v>27.2</v>
      </c>
      <c r="K12" s="73">
        <v>18</v>
      </c>
      <c r="L12" s="73"/>
      <c r="M12" s="73"/>
      <c r="N12" s="73">
        <v>27.2</v>
      </c>
      <c r="O12" s="73" t="s">
        <v>62</v>
      </c>
      <c r="P12" s="73" t="s">
        <v>62</v>
      </c>
      <c r="Q12" s="73" t="s">
        <v>62</v>
      </c>
      <c r="R12" s="73" t="s">
        <v>62</v>
      </c>
      <c r="S12" s="73" t="s">
        <v>65</v>
      </c>
    </row>
    <row r="13" s="1" customFormat="1" customHeight="1" spans="1:19">
      <c r="A13" s="71">
        <v>9</v>
      </c>
      <c r="B13" s="72"/>
      <c r="C13" s="18" t="s">
        <v>71</v>
      </c>
      <c r="D13" s="71" t="s">
        <v>58</v>
      </c>
      <c r="E13" s="18" t="s">
        <v>540</v>
      </c>
      <c r="F13" s="71">
        <v>2017</v>
      </c>
      <c r="G13" s="18">
        <v>2</v>
      </c>
      <c r="H13" s="18" t="s">
        <v>60</v>
      </c>
      <c r="I13" s="18">
        <v>50</v>
      </c>
      <c r="J13" s="18">
        <v>60</v>
      </c>
      <c r="K13" s="18">
        <v>50</v>
      </c>
      <c r="L13" s="18"/>
      <c r="M13" s="18"/>
      <c r="N13" s="18">
        <v>60</v>
      </c>
      <c r="O13" s="18" t="s">
        <v>71</v>
      </c>
      <c r="P13" s="18" t="s">
        <v>71</v>
      </c>
      <c r="Q13" s="18" t="s">
        <v>71</v>
      </c>
      <c r="R13" s="18" t="s">
        <v>71</v>
      </c>
      <c r="S13" s="18" t="s">
        <v>73</v>
      </c>
    </row>
    <row r="14" s="1" customFormat="1" customHeight="1" spans="1:19">
      <c r="A14" s="71">
        <v>10</v>
      </c>
      <c r="B14" s="72"/>
      <c r="C14" s="71" t="s">
        <v>76</v>
      </c>
      <c r="D14" s="71" t="s">
        <v>58</v>
      </c>
      <c r="E14" s="71" t="s">
        <v>542</v>
      </c>
      <c r="F14" s="71">
        <v>2017</v>
      </c>
      <c r="G14" s="71">
        <v>240</v>
      </c>
      <c r="H14" s="71" t="s">
        <v>105</v>
      </c>
      <c r="I14" s="71">
        <v>50</v>
      </c>
      <c r="J14" s="71">
        <v>40</v>
      </c>
      <c r="K14" s="71"/>
      <c r="L14" s="71">
        <v>6</v>
      </c>
      <c r="M14" s="71"/>
      <c r="N14" s="72">
        <v>40</v>
      </c>
      <c r="O14" s="71" t="s">
        <v>76</v>
      </c>
      <c r="P14" s="71" t="s">
        <v>76</v>
      </c>
      <c r="Q14" s="71" t="s">
        <v>76</v>
      </c>
      <c r="R14" s="71" t="s">
        <v>76</v>
      </c>
      <c r="S14" s="71" t="s">
        <v>543</v>
      </c>
    </row>
    <row r="15" s="1" customFormat="1" customHeight="1" spans="1:19">
      <c r="A15" s="71">
        <v>11</v>
      </c>
      <c r="B15" s="72"/>
      <c r="C15" s="71" t="s">
        <v>544</v>
      </c>
      <c r="D15" s="71" t="s">
        <v>58</v>
      </c>
      <c r="E15" s="71" t="s">
        <v>545</v>
      </c>
      <c r="F15" s="71">
        <v>2017</v>
      </c>
      <c r="G15" s="71">
        <v>1</v>
      </c>
      <c r="H15" s="71" t="s">
        <v>271</v>
      </c>
      <c r="I15" s="71">
        <v>20</v>
      </c>
      <c r="J15" s="71">
        <v>13</v>
      </c>
      <c r="K15" s="71">
        <v>13</v>
      </c>
      <c r="L15" s="71"/>
      <c r="M15" s="71"/>
      <c r="N15" s="71">
        <v>13</v>
      </c>
      <c r="O15" s="71" t="s">
        <v>544</v>
      </c>
      <c r="P15" s="71" t="s">
        <v>544</v>
      </c>
      <c r="Q15" s="71" t="s">
        <v>544</v>
      </c>
      <c r="R15" s="71" t="s">
        <v>544</v>
      </c>
      <c r="S15" s="71" t="s">
        <v>546</v>
      </c>
    </row>
    <row r="16" customHeight="1" spans="1:19">
      <c r="A16" s="71">
        <v>12</v>
      </c>
      <c r="B16" s="72"/>
      <c r="C16" s="71" t="s">
        <v>544</v>
      </c>
      <c r="D16" s="71" t="s">
        <v>58</v>
      </c>
      <c r="E16" s="71" t="s">
        <v>547</v>
      </c>
      <c r="F16" s="71">
        <v>2017</v>
      </c>
      <c r="G16" s="71">
        <v>1</v>
      </c>
      <c r="H16" s="71" t="s">
        <v>271</v>
      </c>
      <c r="I16" s="71">
        <v>20</v>
      </c>
      <c r="J16" s="71">
        <v>16</v>
      </c>
      <c r="K16" s="71">
        <v>8</v>
      </c>
      <c r="L16" s="71"/>
      <c r="M16" s="71"/>
      <c r="N16" s="71">
        <v>16</v>
      </c>
      <c r="O16" s="71" t="s">
        <v>544</v>
      </c>
      <c r="P16" s="71" t="s">
        <v>544</v>
      </c>
      <c r="Q16" s="71" t="s">
        <v>544</v>
      </c>
      <c r="R16" s="71" t="s">
        <v>544</v>
      </c>
      <c r="S16" s="71" t="s">
        <v>548</v>
      </c>
    </row>
    <row r="17" customHeight="1" spans="1:19">
      <c r="A17" s="71">
        <v>13</v>
      </c>
      <c r="B17" s="72"/>
      <c r="C17" s="71" t="s">
        <v>544</v>
      </c>
      <c r="D17" s="71" t="s">
        <v>58</v>
      </c>
      <c r="E17" s="71" t="s">
        <v>549</v>
      </c>
      <c r="F17" s="71">
        <v>2017</v>
      </c>
      <c r="G17" s="71">
        <v>1500</v>
      </c>
      <c r="H17" s="71" t="s">
        <v>94</v>
      </c>
      <c r="I17" s="71">
        <v>8</v>
      </c>
      <c r="J17" s="71">
        <v>21.53</v>
      </c>
      <c r="K17" s="71">
        <v>9.48</v>
      </c>
      <c r="L17" s="71"/>
      <c r="M17" s="71"/>
      <c r="N17" s="71">
        <v>21.53</v>
      </c>
      <c r="O17" s="71" t="s">
        <v>544</v>
      </c>
      <c r="P17" s="71" t="s">
        <v>544</v>
      </c>
      <c r="Q17" s="71" t="s">
        <v>544</v>
      </c>
      <c r="R17" s="71" t="s">
        <v>544</v>
      </c>
      <c r="S17" s="71" t="s">
        <v>550</v>
      </c>
    </row>
    <row r="18" customHeight="1" spans="1:19">
      <c r="A18" s="71">
        <v>14</v>
      </c>
      <c r="B18" s="72"/>
      <c r="C18" s="71" t="s">
        <v>551</v>
      </c>
      <c r="D18" s="71" t="s">
        <v>58</v>
      </c>
      <c r="E18" s="71" t="s">
        <v>93</v>
      </c>
      <c r="F18" s="71">
        <v>2017</v>
      </c>
      <c r="G18" s="71">
        <v>300</v>
      </c>
      <c r="H18" s="71" t="s">
        <v>552</v>
      </c>
      <c r="I18" s="71">
        <v>30</v>
      </c>
      <c r="J18" s="71">
        <v>52</v>
      </c>
      <c r="K18" s="71">
        <v>26</v>
      </c>
      <c r="L18" s="71"/>
      <c r="M18" s="71"/>
      <c r="N18" s="72">
        <v>52</v>
      </c>
      <c r="O18" s="71" t="s">
        <v>551</v>
      </c>
      <c r="P18" s="71" t="s">
        <v>551</v>
      </c>
      <c r="Q18" s="71" t="s">
        <v>551</v>
      </c>
      <c r="R18" s="71" t="s">
        <v>551</v>
      </c>
      <c r="S18" s="71" t="s">
        <v>553</v>
      </c>
    </row>
    <row r="19" customHeight="1" spans="1:19">
      <c r="A19" s="71">
        <v>15</v>
      </c>
      <c r="B19" s="72"/>
      <c r="C19" s="73" t="s">
        <v>80</v>
      </c>
      <c r="D19" s="71" t="s">
        <v>58</v>
      </c>
      <c r="E19" s="73" t="s">
        <v>554</v>
      </c>
      <c r="F19" s="71">
        <v>2017</v>
      </c>
      <c r="G19" s="73">
        <v>4</v>
      </c>
      <c r="H19" s="73" t="s">
        <v>90</v>
      </c>
      <c r="I19" s="73">
        <v>50</v>
      </c>
      <c r="J19" s="73">
        <v>380</v>
      </c>
      <c r="K19" s="73">
        <v>300</v>
      </c>
      <c r="L19" s="73"/>
      <c r="M19" s="73"/>
      <c r="N19" s="73">
        <v>380</v>
      </c>
      <c r="O19" s="73" t="s">
        <v>80</v>
      </c>
      <c r="P19" s="73" t="s">
        <v>80</v>
      </c>
      <c r="Q19" s="73" t="s">
        <v>80</v>
      </c>
      <c r="R19" s="73" t="s">
        <v>80</v>
      </c>
      <c r="S19" s="73" t="s">
        <v>555</v>
      </c>
    </row>
    <row r="20" customHeight="1" spans="1:19">
      <c r="A20" s="71">
        <v>16</v>
      </c>
      <c r="B20" s="72"/>
      <c r="C20" s="73" t="s">
        <v>80</v>
      </c>
      <c r="D20" s="71" t="s">
        <v>58</v>
      </c>
      <c r="E20" s="145" t="s">
        <v>556</v>
      </c>
      <c r="F20" s="71">
        <v>2017</v>
      </c>
      <c r="G20" s="146">
        <v>1306</v>
      </c>
      <c r="H20" s="146" t="s">
        <v>87</v>
      </c>
      <c r="I20" s="72">
        <v>20</v>
      </c>
      <c r="J20" s="72">
        <v>20.3468</v>
      </c>
      <c r="K20" s="72">
        <v>9.83</v>
      </c>
      <c r="L20" s="146"/>
      <c r="M20" s="146"/>
      <c r="N20" s="72">
        <v>20.3468</v>
      </c>
      <c r="O20" s="73" t="s">
        <v>80</v>
      </c>
      <c r="P20" s="73" t="s">
        <v>80</v>
      </c>
      <c r="Q20" s="73" t="s">
        <v>80</v>
      </c>
      <c r="R20" s="73" t="s">
        <v>80</v>
      </c>
      <c r="S20" s="71" t="s">
        <v>557</v>
      </c>
    </row>
    <row r="21" customHeight="1" spans="1:19">
      <c r="A21" s="71">
        <v>17</v>
      </c>
      <c r="B21" s="72"/>
      <c r="C21" s="73" t="s">
        <v>80</v>
      </c>
      <c r="D21" s="71" t="s">
        <v>58</v>
      </c>
      <c r="E21" s="145" t="s">
        <v>558</v>
      </c>
      <c r="F21" s="71">
        <v>2017</v>
      </c>
      <c r="G21" s="18">
        <v>128</v>
      </c>
      <c r="H21" s="18" t="s">
        <v>87</v>
      </c>
      <c r="I21" s="18">
        <v>30</v>
      </c>
      <c r="J21" s="72"/>
      <c r="K21" s="72"/>
      <c r="L21" s="18"/>
      <c r="M21" s="18"/>
      <c r="N21" s="72"/>
      <c r="O21" s="73" t="s">
        <v>80</v>
      </c>
      <c r="P21" s="73" t="s">
        <v>80</v>
      </c>
      <c r="Q21" s="73" t="s">
        <v>80</v>
      </c>
      <c r="R21" s="73" t="s">
        <v>80</v>
      </c>
      <c r="S21" s="71" t="s">
        <v>557</v>
      </c>
    </row>
    <row r="22" customHeight="1" spans="1:19">
      <c r="A22" s="71">
        <v>18</v>
      </c>
      <c r="B22" s="72"/>
      <c r="C22" s="73" t="s">
        <v>80</v>
      </c>
      <c r="D22" s="71" t="s">
        <v>58</v>
      </c>
      <c r="E22" s="145" t="s">
        <v>559</v>
      </c>
      <c r="F22" s="71">
        <v>2017</v>
      </c>
      <c r="G22" s="18">
        <v>130</v>
      </c>
      <c r="H22" s="18" t="s">
        <v>87</v>
      </c>
      <c r="I22" s="18">
        <v>30</v>
      </c>
      <c r="J22" s="72"/>
      <c r="K22" s="72"/>
      <c r="L22" s="18"/>
      <c r="M22" s="18"/>
      <c r="N22" s="72"/>
      <c r="O22" s="73" t="s">
        <v>80</v>
      </c>
      <c r="P22" s="73" t="s">
        <v>80</v>
      </c>
      <c r="Q22" s="73" t="s">
        <v>80</v>
      </c>
      <c r="R22" s="73" t="s">
        <v>80</v>
      </c>
      <c r="S22" s="71" t="s">
        <v>557</v>
      </c>
    </row>
    <row r="23" customHeight="1" spans="1:19">
      <c r="A23" s="71">
        <v>19</v>
      </c>
      <c r="B23" s="72"/>
      <c r="C23" s="73" t="s">
        <v>80</v>
      </c>
      <c r="D23" s="71" t="s">
        <v>58</v>
      </c>
      <c r="E23" s="145" t="s">
        <v>558</v>
      </c>
      <c r="F23" s="71">
        <v>2017</v>
      </c>
      <c r="G23" s="18">
        <v>110</v>
      </c>
      <c r="H23" s="18" t="s">
        <v>87</v>
      </c>
      <c r="I23" s="18">
        <v>30</v>
      </c>
      <c r="J23" s="148">
        <v>0.855</v>
      </c>
      <c r="K23" s="18">
        <v>0.37456</v>
      </c>
      <c r="L23" s="18"/>
      <c r="M23" s="18"/>
      <c r="N23" s="18">
        <v>0.855</v>
      </c>
      <c r="O23" s="73" t="s">
        <v>80</v>
      </c>
      <c r="P23" s="73" t="s">
        <v>80</v>
      </c>
      <c r="Q23" s="73" t="s">
        <v>80</v>
      </c>
      <c r="R23" s="73" t="s">
        <v>80</v>
      </c>
      <c r="S23" s="73" t="s">
        <v>560</v>
      </c>
    </row>
    <row r="24" customHeight="1" spans="1:19">
      <c r="A24" s="71">
        <v>20</v>
      </c>
      <c r="B24" s="72"/>
      <c r="C24" s="71" t="s">
        <v>83</v>
      </c>
      <c r="D24" s="71" t="s">
        <v>58</v>
      </c>
      <c r="E24" s="71" t="s">
        <v>561</v>
      </c>
      <c r="F24" s="71">
        <v>2017</v>
      </c>
      <c r="G24" s="71">
        <v>1</v>
      </c>
      <c r="H24" s="71" t="s">
        <v>264</v>
      </c>
      <c r="I24" s="71">
        <v>15</v>
      </c>
      <c r="J24" s="71">
        <v>28</v>
      </c>
      <c r="K24" s="71">
        <v>28</v>
      </c>
      <c r="L24" s="71"/>
      <c r="M24" s="71"/>
      <c r="N24" s="71">
        <v>28</v>
      </c>
      <c r="O24" s="71" t="s">
        <v>83</v>
      </c>
      <c r="P24" s="71" t="s">
        <v>83</v>
      </c>
      <c r="Q24" s="71" t="s">
        <v>83</v>
      </c>
      <c r="R24" s="71" t="s">
        <v>83</v>
      </c>
      <c r="S24" s="71" t="s">
        <v>84</v>
      </c>
    </row>
    <row r="25" customHeight="1" spans="1:19">
      <c r="A25" s="71">
        <v>21</v>
      </c>
      <c r="B25" s="72"/>
      <c r="C25" s="71" t="s">
        <v>83</v>
      </c>
      <c r="D25" s="71" t="s">
        <v>58</v>
      </c>
      <c r="E25" s="71" t="s">
        <v>562</v>
      </c>
      <c r="F25" s="71">
        <v>2017</v>
      </c>
      <c r="G25" s="71">
        <v>1</v>
      </c>
      <c r="H25" s="71" t="s">
        <v>264</v>
      </c>
      <c r="I25" s="71">
        <v>15</v>
      </c>
      <c r="J25" s="71">
        <v>17</v>
      </c>
      <c r="K25" s="71">
        <v>8.5</v>
      </c>
      <c r="L25" s="71"/>
      <c r="M25" s="71"/>
      <c r="N25" s="71">
        <v>17</v>
      </c>
      <c r="O25" s="71" t="s">
        <v>83</v>
      </c>
      <c r="P25" s="71" t="s">
        <v>83</v>
      </c>
      <c r="Q25" s="71" t="s">
        <v>83</v>
      </c>
      <c r="R25" s="71" t="s">
        <v>83</v>
      </c>
      <c r="S25" s="71" t="s">
        <v>563</v>
      </c>
    </row>
    <row r="26" customHeight="1" spans="1:19">
      <c r="A26" s="71">
        <v>22</v>
      </c>
      <c r="B26" s="72"/>
      <c r="C26" s="71" t="s">
        <v>83</v>
      </c>
      <c r="D26" s="71" t="s">
        <v>58</v>
      </c>
      <c r="E26" s="71" t="s">
        <v>564</v>
      </c>
      <c r="F26" s="71">
        <v>2017</v>
      </c>
      <c r="G26" s="71">
        <v>1</v>
      </c>
      <c r="H26" s="71" t="s">
        <v>264</v>
      </c>
      <c r="I26" s="71">
        <v>15</v>
      </c>
      <c r="J26" s="71">
        <v>12</v>
      </c>
      <c r="K26" s="71">
        <v>6</v>
      </c>
      <c r="L26" s="71"/>
      <c r="M26" s="71"/>
      <c r="N26" s="71">
        <v>12</v>
      </c>
      <c r="O26" s="71" t="s">
        <v>83</v>
      </c>
      <c r="P26" s="71" t="s">
        <v>83</v>
      </c>
      <c r="Q26" s="71" t="s">
        <v>83</v>
      </c>
      <c r="R26" s="71" t="s">
        <v>83</v>
      </c>
      <c r="S26" s="71" t="s">
        <v>565</v>
      </c>
    </row>
    <row r="27" customHeight="1" spans="1:19">
      <c r="A27" s="71">
        <v>23</v>
      </c>
      <c r="B27" s="72"/>
      <c r="C27" s="71" t="s">
        <v>92</v>
      </c>
      <c r="D27" s="71" t="s">
        <v>58</v>
      </c>
      <c r="E27" s="71" t="s">
        <v>566</v>
      </c>
      <c r="F27" s="71">
        <v>2017</v>
      </c>
      <c r="G27" s="71">
        <v>300</v>
      </c>
      <c r="H27" s="71" t="s">
        <v>94</v>
      </c>
      <c r="I27" s="71">
        <v>70</v>
      </c>
      <c r="J27" s="71">
        <v>65</v>
      </c>
      <c r="K27" s="71"/>
      <c r="L27" s="71">
        <v>10</v>
      </c>
      <c r="M27" s="71"/>
      <c r="N27" s="71">
        <v>52</v>
      </c>
      <c r="O27" s="71" t="s">
        <v>92</v>
      </c>
      <c r="P27" s="71" t="s">
        <v>92</v>
      </c>
      <c r="Q27" s="71" t="s">
        <v>92</v>
      </c>
      <c r="R27" s="71" t="s">
        <v>92</v>
      </c>
      <c r="S27" s="71" t="s">
        <v>567</v>
      </c>
    </row>
    <row r="28" customHeight="1" spans="1:19">
      <c r="A28" s="71">
        <v>24</v>
      </c>
      <c r="B28" s="72"/>
      <c r="C28" s="71" t="s">
        <v>568</v>
      </c>
      <c r="D28" s="71" t="s">
        <v>58</v>
      </c>
      <c r="E28" s="71" t="s">
        <v>569</v>
      </c>
      <c r="F28" s="71">
        <v>2017</v>
      </c>
      <c r="G28" s="71">
        <v>1</v>
      </c>
      <c r="H28" s="71" t="s">
        <v>90</v>
      </c>
      <c r="I28" s="71">
        <v>30</v>
      </c>
      <c r="J28" s="71">
        <v>8</v>
      </c>
      <c r="K28" s="71">
        <v>4.8</v>
      </c>
      <c r="L28" s="71"/>
      <c r="M28" s="71"/>
      <c r="N28" s="72">
        <v>5.2</v>
      </c>
      <c r="O28" s="71" t="s">
        <v>568</v>
      </c>
      <c r="P28" s="71" t="s">
        <v>568</v>
      </c>
      <c r="Q28" s="71" t="s">
        <v>568</v>
      </c>
      <c r="R28" s="71" t="s">
        <v>568</v>
      </c>
      <c r="S28" s="71" t="s">
        <v>570</v>
      </c>
    </row>
    <row r="29" customHeight="1" spans="1:19">
      <c r="A29" s="71">
        <v>25</v>
      </c>
      <c r="B29" s="72"/>
      <c r="C29" s="71" t="s">
        <v>96</v>
      </c>
      <c r="D29" s="71" t="s">
        <v>58</v>
      </c>
      <c r="E29" s="71" t="s">
        <v>77</v>
      </c>
      <c r="F29" s="71">
        <v>2017</v>
      </c>
      <c r="G29" s="71">
        <v>45</v>
      </c>
      <c r="H29" s="71" t="s">
        <v>78</v>
      </c>
      <c r="I29" s="71">
        <v>5</v>
      </c>
      <c r="J29" s="71">
        <v>12.9375</v>
      </c>
      <c r="K29" s="71">
        <v>12.9375</v>
      </c>
      <c r="L29" s="71"/>
      <c r="M29" s="71"/>
      <c r="N29" s="72">
        <v>12.9375</v>
      </c>
      <c r="O29" s="71" t="s">
        <v>96</v>
      </c>
      <c r="P29" s="71" t="s">
        <v>96</v>
      </c>
      <c r="Q29" s="71" t="s">
        <v>96</v>
      </c>
      <c r="R29" s="71" t="s">
        <v>96</v>
      </c>
      <c r="S29" s="71" t="s">
        <v>571</v>
      </c>
    </row>
    <row r="30" customHeight="1" spans="1:19">
      <c r="A30" s="71">
        <v>26</v>
      </c>
      <c r="B30" s="23" t="s">
        <v>32</v>
      </c>
      <c r="C30" s="15" t="s">
        <v>572</v>
      </c>
      <c r="D30" s="15" t="s">
        <v>58</v>
      </c>
      <c r="E30" s="15" t="s">
        <v>573</v>
      </c>
      <c r="F30" s="71">
        <v>2017</v>
      </c>
      <c r="G30" s="15">
        <v>1</v>
      </c>
      <c r="H30" s="15" t="s">
        <v>271</v>
      </c>
      <c r="I30" s="15">
        <v>20</v>
      </c>
      <c r="J30" s="96">
        <v>4.89</v>
      </c>
      <c r="K30" s="96">
        <v>2.45</v>
      </c>
      <c r="L30" s="96"/>
      <c r="M30" s="96"/>
      <c r="N30" s="96">
        <v>1.71</v>
      </c>
      <c r="O30" s="15" t="s">
        <v>572</v>
      </c>
      <c r="P30" s="15" t="s">
        <v>572</v>
      </c>
      <c r="Q30" s="15" t="s">
        <v>572</v>
      </c>
      <c r="R30" s="15" t="s">
        <v>572</v>
      </c>
      <c r="S30" s="15" t="s">
        <v>574</v>
      </c>
    </row>
    <row r="31" customHeight="1" spans="1:19">
      <c r="A31" s="71">
        <v>27</v>
      </c>
      <c r="B31" s="23"/>
      <c r="C31" s="15" t="s">
        <v>572</v>
      </c>
      <c r="D31" s="15" t="s">
        <v>58</v>
      </c>
      <c r="E31" s="15" t="s">
        <v>575</v>
      </c>
      <c r="F31" s="71">
        <v>2017</v>
      </c>
      <c r="G31" s="15">
        <v>120</v>
      </c>
      <c r="H31" s="15" t="s">
        <v>87</v>
      </c>
      <c r="I31" s="15">
        <v>20</v>
      </c>
      <c r="J31" s="96">
        <v>6.48</v>
      </c>
      <c r="K31" s="96">
        <v>3.2</v>
      </c>
      <c r="L31" s="96"/>
      <c r="M31" s="96"/>
      <c r="N31" s="96">
        <v>5.5</v>
      </c>
      <c r="O31" s="15" t="s">
        <v>572</v>
      </c>
      <c r="P31" s="15" t="s">
        <v>572</v>
      </c>
      <c r="Q31" s="15" t="s">
        <v>572</v>
      </c>
      <c r="R31" s="15" t="s">
        <v>572</v>
      </c>
      <c r="S31" s="15" t="s">
        <v>574</v>
      </c>
    </row>
    <row r="32" customHeight="1" spans="1:19">
      <c r="A32" s="71">
        <v>28</v>
      </c>
      <c r="B32" s="23"/>
      <c r="C32" s="15" t="s">
        <v>572</v>
      </c>
      <c r="D32" s="15" t="s">
        <v>58</v>
      </c>
      <c r="E32" s="15" t="s">
        <v>576</v>
      </c>
      <c r="F32" s="71">
        <v>2017</v>
      </c>
      <c r="G32" s="15">
        <v>830</v>
      </c>
      <c r="H32" s="15" t="s">
        <v>94</v>
      </c>
      <c r="I32" s="15">
        <v>20</v>
      </c>
      <c r="J32" s="96">
        <v>8.78</v>
      </c>
      <c r="K32" s="96">
        <v>4.3</v>
      </c>
      <c r="L32" s="96"/>
      <c r="M32" s="96"/>
      <c r="N32" s="96">
        <v>7.46</v>
      </c>
      <c r="O32" s="15" t="s">
        <v>572</v>
      </c>
      <c r="P32" s="15" t="s">
        <v>572</v>
      </c>
      <c r="Q32" s="15" t="s">
        <v>572</v>
      </c>
      <c r="R32" s="15" t="s">
        <v>572</v>
      </c>
      <c r="S32" s="15" t="s">
        <v>574</v>
      </c>
    </row>
    <row r="33" customHeight="1" spans="1:19">
      <c r="A33" s="71">
        <v>29</v>
      </c>
      <c r="B33" s="23"/>
      <c r="C33" s="15" t="s">
        <v>572</v>
      </c>
      <c r="D33" s="15" t="s">
        <v>58</v>
      </c>
      <c r="E33" s="15" t="s">
        <v>577</v>
      </c>
      <c r="F33" s="71">
        <v>2017</v>
      </c>
      <c r="G33" s="15">
        <v>100</v>
      </c>
      <c r="H33" s="15" t="s">
        <v>87</v>
      </c>
      <c r="I33" s="15">
        <v>20</v>
      </c>
      <c r="J33" s="96">
        <v>2.92</v>
      </c>
      <c r="K33" s="96">
        <v>1.4</v>
      </c>
      <c r="L33" s="96"/>
      <c r="M33" s="96"/>
      <c r="N33" s="96">
        <v>2.48</v>
      </c>
      <c r="O33" s="15" t="s">
        <v>572</v>
      </c>
      <c r="P33" s="15" t="s">
        <v>572</v>
      </c>
      <c r="Q33" s="15" t="s">
        <v>572</v>
      </c>
      <c r="R33" s="15" t="s">
        <v>572</v>
      </c>
      <c r="S33" s="15" t="s">
        <v>574</v>
      </c>
    </row>
    <row r="34" customHeight="1" spans="1:19">
      <c r="A34" s="71">
        <v>30</v>
      </c>
      <c r="B34" s="23"/>
      <c r="C34" s="15" t="s">
        <v>572</v>
      </c>
      <c r="D34" s="15" t="s">
        <v>58</v>
      </c>
      <c r="E34" s="15" t="s">
        <v>578</v>
      </c>
      <c r="F34" s="71">
        <v>2017</v>
      </c>
      <c r="G34" s="15">
        <v>300</v>
      </c>
      <c r="H34" s="15" t="s">
        <v>579</v>
      </c>
      <c r="I34" s="15">
        <v>20</v>
      </c>
      <c r="J34" s="96">
        <v>1.84</v>
      </c>
      <c r="K34" s="96">
        <v>0.92</v>
      </c>
      <c r="L34" s="96"/>
      <c r="M34" s="96"/>
      <c r="N34" s="96">
        <v>1.83</v>
      </c>
      <c r="O34" s="15" t="s">
        <v>572</v>
      </c>
      <c r="P34" s="15" t="s">
        <v>572</v>
      </c>
      <c r="Q34" s="15" t="s">
        <v>572</v>
      </c>
      <c r="R34" s="15" t="s">
        <v>572</v>
      </c>
      <c r="S34" s="15" t="s">
        <v>574</v>
      </c>
    </row>
    <row r="35" customHeight="1" spans="1:19">
      <c r="A35" s="71">
        <v>31</v>
      </c>
      <c r="B35" s="23"/>
      <c r="C35" s="15" t="s">
        <v>572</v>
      </c>
      <c r="D35" s="15" t="s">
        <v>58</v>
      </c>
      <c r="E35" s="15" t="s">
        <v>576</v>
      </c>
      <c r="F35" s="71">
        <v>2017</v>
      </c>
      <c r="G35" s="15">
        <v>2</v>
      </c>
      <c r="H35" s="15" t="s">
        <v>176</v>
      </c>
      <c r="I35" s="15">
        <v>20</v>
      </c>
      <c r="J35" s="96">
        <v>2.56</v>
      </c>
      <c r="K35" s="96">
        <v>1</v>
      </c>
      <c r="L35" s="96"/>
      <c r="M35" s="96"/>
      <c r="N35" s="96">
        <v>2.18</v>
      </c>
      <c r="O35" s="15" t="s">
        <v>572</v>
      </c>
      <c r="P35" s="15" t="s">
        <v>572</v>
      </c>
      <c r="Q35" s="15" t="s">
        <v>572</v>
      </c>
      <c r="R35" s="15" t="s">
        <v>572</v>
      </c>
      <c r="S35" s="15" t="s">
        <v>574</v>
      </c>
    </row>
    <row r="36" customHeight="1" spans="1:19">
      <c r="A36" s="71">
        <v>32</v>
      </c>
      <c r="B36" s="23"/>
      <c r="C36" s="15" t="s">
        <v>580</v>
      </c>
      <c r="D36" s="15" t="s">
        <v>58</v>
      </c>
      <c r="E36" s="15" t="s">
        <v>581</v>
      </c>
      <c r="F36" s="71">
        <v>2017</v>
      </c>
      <c r="G36" s="15">
        <v>400</v>
      </c>
      <c r="H36" s="15" t="s">
        <v>87</v>
      </c>
      <c r="I36" s="15">
        <v>20</v>
      </c>
      <c r="J36" s="96">
        <v>40.23</v>
      </c>
      <c r="K36" s="96">
        <v>20</v>
      </c>
      <c r="L36" s="96"/>
      <c r="M36" s="96"/>
      <c r="N36" s="96">
        <v>40.23</v>
      </c>
      <c r="O36" s="15" t="s">
        <v>580</v>
      </c>
      <c r="P36" s="15" t="s">
        <v>580</v>
      </c>
      <c r="Q36" s="15" t="s">
        <v>580</v>
      </c>
      <c r="R36" s="15" t="s">
        <v>580</v>
      </c>
      <c r="S36" s="15" t="s">
        <v>582</v>
      </c>
    </row>
    <row r="37" customHeight="1" spans="1:19">
      <c r="A37" s="71">
        <v>33</v>
      </c>
      <c r="B37" s="23"/>
      <c r="C37" s="15" t="s">
        <v>580</v>
      </c>
      <c r="D37" s="15" t="s">
        <v>58</v>
      </c>
      <c r="E37" s="147" t="s">
        <v>583</v>
      </c>
      <c r="F37" s="71">
        <v>2017</v>
      </c>
      <c r="G37" s="15">
        <v>251</v>
      </c>
      <c r="H37" s="15" t="s">
        <v>525</v>
      </c>
      <c r="I37" s="15">
        <v>20</v>
      </c>
      <c r="J37" s="90">
        <v>14.83</v>
      </c>
      <c r="K37" s="96"/>
      <c r="L37" s="96">
        <v>7.36</v>
      </c>
      <c r="M37" s="96"/>
      <c r="N37" s="90">
        <v>14.82</v>
      </c>
      <c r="O37" s="15" t="s">
        <v>580</v>
      </c>
      <c r="P37" s="15" t="s">
        <v>580</v>
      </c>
      <c r="Q37" s="15" t="s">
        <v>580</v>
      </c>
      <c r="R37" s="15" t="s">
        <v>580</v>
      </c>
      <c r="S37" s="15" t="s">
        <v>584</v>
      </c>
    </row>
    <row r="38" customHeight="1" spans="1:19">
      <c r="A38" s="71">
        <v>34</v>
      </c>
      <c r="B38" s="23"/>
      <c r="C38" s="15" t="s">
        <v>580</v>
      </c>
      <c r="D38" s="15" t="s">
        <v>58</v>
      </c>
      <c r="E38" s="147" t="s">
        <v>585</v>
      </c>
      <c r="F38" s="71">
        <v>2017</v>
      </c>
      <c r="G38" s="15">
        <v>35</v>
      </c>
      <c r="H38" s="15" t="s">
        <v>525</v>
      </c>
      <c r="I38" s="15">
        <v>20</v>
      </c>
      <c r="J38" s="90">
        <v>1.98</v>
      </c>
      <c r="K38" s="96"/>
      <c r="L38" s="96">
        <v>0.99</v>
      </c>
      <c r="M38" s="96"/>
      <c r="N38" s="90">
        <v>1.98</v>
      </c>
      <c r="O38" s="15" t="s">
        <v>580</v>
      </c>
      <c r="P38" s="15" t="s">
        <v>580</v>
      </c>
      <c r="Q38" s="15" t="s">
        <v>580</v>
      </c>
      <c r="R38" s="15" t="s">
        <v>580</v>
      </c>
      <c r="S38" s="15" t="s">
        <v>584</v>
      </c>
    </row>
    <row r="39" customHeight="1" spans="1:19">
      <c r="A39" s="71">
        <v>35</v>
      </c>
      <c r="B39" s="23"/>
      <c r="C39" s="15" t="s">
        <v>580</v>
      </c>
      <c r="D39" s="15" t="s">
        <v>58</v>
      </c>
      <c r="E39" s="147" t="s">
        <v>586</v>
      </c>
      <c r="F39" s="71">
        <v>2017</v>
      </c>
      <c r="G39" s="15">
        <v>206</v>
      </c>
      <c r="H39" s="15" t="s">
        <v>579</v>
      </c>
      <c r="I39" s="15">
        <v>50</v>
      </c>
      <c r="J39" s="90">
        <v>0.94</v>
      </c>
      <c r="K39" s="96"/>
      <c r="L39" s="96">
        <v>0.47</v>
      </c>
      <c r="M39" s="96"/>
      <c r="N39" s="90">
        <v>0.94</v>
      </c>
      <c r="O39" s="15" t="s">
        <v>580</v>
      </c>
      <c r="P39" s="15" t="s">
        <v>580</v>
      </c>
      <c r="Q39" s="15" t="s">
        <v>580</v>
      </c>
      <c r="R39" s="15" t="s">
        <v>580</v>
      </c>
      <c r="S39" s="15" t="s">
        <v>584</v>
      </c>
    </row>
    <row r="40" customHeight="1" spans="1:19">
      <c r="A40" s="71">
        <v>36</v>
      </c>
      <c r="B40" s="23"/>
      <c r="C40" s="15" t="s">
        <v>580</v>
      </c>
      <c r="D40" s="15" t="s">
        <v>58</v>
      </c>
      <c r="E40" s="147" t="s">
        <v>587</v>
      </c>
      <c r="F40" s="71">
        <v>2017</v>
      </c>
      <c r="G40" s="23">
        <v>1</v>
      </c>
      <c r="H40" s="15" t="s">
        <v>271</v>
      </c>
      <c r="I40" s="15">
        <v>20</v>
      </c>
      <c r="J40" s="90">
        <v>10.47</v>
      </c>
      <c r="K40" s="96"/>
      <c r="L40" s="96">
        <v>5.24</v>
      </c>
      <c r="M40" s="96"/>
      <c r="N40" s="90">
        <v>10.47</v>
      </c>
      <c r="O40" s="15" t="s">
        <v>580</v>
      </c>
      <c r="P40" s="15" t="s">
        <v>580</v>
      </c>
      <c r="Q40" s="15" t="s">
        <v>580</v>
      </c>
      <c r="R40" s="15" t="s">
        <v>580</v>
      </c>
      <c r="S40" s="15" t="s">
        <v>584</v>
      </c>
    </row>
    <row r="41" customHeight="1" spans="1:19">
      <c r="A41" s="71">
        <v>37</v>
      </c>
      <c r="B41" s="23"/>
      <c r="C41" s="15" t="s">
        <v>588</v>
      </c>
      <c r="D41" s="15" t="s">
        <v>58</v>
      </c>
      <c r="E41" s="147" t="s">
        <v>589</v>
      </c>
      <c r="F41" s="71">
        <v>2017</v>
      </c>
      <c r="G41" s="15">
        <v>200</v>
      </c>
      <c r="H41" s="15" t="s">
        <v>87</v>
      </c>
      <c r="I41" s="15">
        <v>10</v>
      </c>
      <c r="J41" s="90">
        <v>1.81</v>
      </c>
      <c r="K41" s="90">
        <v>0.91</v>
      </c>
      <c r="L41" s="96"/>
      <c r="M41" s="90"/>
      <c r="N41" s="96">
        <v>1.8</v>
      </c>
      <c r="O41" s="15" t="s">
        <v>588</v>
      </c>
      <c r="P41" s="15" t="s">
        <v>588</v>
      </c>
      <c r="Q41" s="15" t="s">
        <v>588</v>
      </c>
      <c r="R41" s="15" t="s">
        <v>588</v>
      </c>
      <c r="S41" s="15" t="s">
        <v>590</v>
      </c>
    </row>
    <row r="42" customHeight="1" spans="1:19">
      <c r="A42" s="71">
        <v>38</v>
      </c>
      <c r="B42" s="23"/>
      <c r="C42" s="15" t="s">
        <v>588</v>
      </c>
      <c r="D42" s="15" t="s">
        <v>58</v>
      </c>
      <c r="E42" s="147" t="s">
        <v>591</v>
      </c>
      <c r="F42" s="71">
        <v>2017</v>
      </c>
      <c r="G42" s="15">
        <v>700</v>
      </c>
      <c r="H42" s="15" t="s">
        <v>87</v>
      </c>
      <c r="I42" s="15">
        <v>10</v>
      </c>
      <c r="J42" s="90">
        <v>4.7</v>
      </c>
      <c r="K42" s="90">
        <v>2.35</v>
      </c>
      <c r="L42" s="96"/>
      <c r="M42" s="90"/>
      <c r="N42" s="96">
        <v>4.7</v>
      </c>
      <c r="O42" s="15" t="s">
        <v>588</v>
      </c>
      <c r="P42" s="15" t="s">
        <v>588</v>
      </c>
      <c r="Q42" s="15" t="s">
        <v>588</v>
      </c>
      <c r="R42" s="15" t="s">
        <v>588</v>
      </c>
      <c r="S42" s="15" t="s">
        <v>590</v>
      </c>
    </row>
    <row r="43" customHeight="1" spans="1:19">
      <c r="A43" s="71">
        <v>39</v>
      </c>
      <c r="B43" s="23"/>
      <c r="C43" s="15" t="s">
        <v>588</v>
      </c>
      <c r="D43" s="15" t="s">
        <v>58</v>
      </c>
      <c r="E43" s="147" t="s">
        <v>592</v>
      </c>
      <c r="F43" s="71">
        <v>2017</v>
      </c>
      <c r="G43" s="15">
        <v>1066</v>
      </c>
      <c r="H43" s="15" t="s">
        <v>94</v>
      </c>
      <c r="I43" s="15">
        <v>10</v>
      </c>
      <c r="J43" s="90">
        <v>4.7</v>
      </c>
      <c r="K43" s="90">
        <v>2.35</v>
      </c>
      <c r="L43" s="96"/>
      <c r="M43" s="90"/>
      <c r="N43" s="96">
        <v>4.7</v>
      </c>
      <c r="O43" s="15" t="s">
        <v>588</v>
      </c>
      <c r="P43" s="15" t="s">
        <v>588</v>
      </c>
      <c r="Q43" s="15" t="s">
        <v>588</v>
      </c>
      <c r="R43" s="15" t="s">
        <v>588</v>
      </c>
      <c r="S43" s="15" t="s">
        <v>593</v>
      </c>
    </row>
    <row r="44" customHeight="1" spans="1:19">
      <c r="A44" s="71">
        <v>40</v>
      </c>
      <c r="B44" s="23"/>
      <c r="C44" s="15" t="s">
        <v>588</v>
      </c>
      <c r="D44" s="15" t="s">
        <v>58</v>
      </c>
      <c r="E44" s="147" t="s">
        <v>594</v>
      </c>
      <c r="F44" s="71">
        <v>2017</v>
      </c>
      <c r="G44" s="15">
        <v>400</v>
      </c>
      <c r="H44" s="15" t="s">
        <v>87</v>
      </c>
      <c r="I44" s="15">
        <v>10</v>
      </c>
      <c r="J44" s="90">
        <v>5.09</v>
      </c>
      <c r="K44" s="90">
        <v>2.54</v>
      </c>
      <c r="L44" s="96"/>
      <c r="M44" s="90"/>
      <c r="N44" s="96">
        <v>5</v>
      </c>
      <c r="O44" s="15" t="s">
        <v>588</v>
      </c>
      <c r="P44" s="15" t="s">
        <v>588</v>
      </c>
      <c r="Q44" s="15" t="s">
        <v>588</v>
      </c>
      <c r="R44" s="15" t="s">
        <v>588</v>
      </c>
      <c r="S44" s="15" t="s">
        <v>595</v>
      </c>
    </row>
    <row r="45" customHeight="1" spans="1:19">
      <c r="A45" s="71">
        <v>41</v>
      </c>
      <c r="B45" s="23"/>
      <c r="C45" s="15" t="s">
        <v>588</v>
      </c>
      <c r="D45" s="15" t="s">
        <v>58</v>
      </c>
      <c r="E45" s="147" t="s">
        <v>596</v>
      </c>
      <c r="F45" s="71">
        <v>2017</v>
      </c>
      <c r="G45" s="15">
        <v>240</v>
      </c>
      <c r="H45" s="15" t="s">
        <v>94</v>
      </c>
      <c r="I45" s="15">
        <v>15</v>
      </c>
      <c r="J45" s="90">
        <v>3.91</v>
      </c>
      <c r="K45" s="90">
        <v>1.95</v>
      </c>
      <c r="L45" s="96"/>
      <c r="M45" s="90"/>
      <c r="N45" s="96">
        <v>3.9</v>
      </c>
      <c r="O45" s="15" t="s">
        <v>588</v>
      </c>
      <c r="P45" s="15" t="s">
        <v>588</v>
      </c>
      <c r="Q45" s="15" t="s">
        <v>588</v>
      </c>
      <c r="R45" s="15" t="s">
        <v>588</v>
      </c>
      <c r="S45" s="15" t="s">
        <v>595</v>
      </c>
    </row>
    <row r="46" customHeight="1" spans="1:19">
      <c r="A46" s="71">
        <v>42</v>
      </c>
      <c r="B46" s="23"/>
      <c r="C46" s="15" t="s">
        <v>588</v>
      </c>
      <c r="D46" s="15" t="s">
        <v>58</v>
      </c>
      <c r="E46" s="147" t="s">
        <v>597</v>
      </c>
      <c r="F46" s="71">
        <v>2017</v>
      </c>
      <c r="G46" s="15">
        <v>1200</v>
      </c>
      <c r="H46" s="15" t="s">
        <v>94</v>
      </c>
      <c r="I46" s="15">
        <v>10</v>
      </c>
      <c r="J46" s="90">
        <v>4.74</v>
      </c>
      <c r="K46" s="90">
        <v>2.37</v>
      </c>
      <c r="L46" s="96"/>
      <c r="M46" s="90"/>
      <c r="N46" s="96">
        <v>4.7</v>
      </c>
      <c r="O46" s="15" t="s">
        <v>588</v>
      </c>
      <c r="P46" s="15" t="s">
        <v>588</v>
      </c>
      <c r="Q46" s="15" t="s">
        <v>588</v>
      </c>
      <c r="R46" s="15" t="s">
        <v>588</v>
      </c>
      <c r="S46" s="15" t="s">
        <v>598</v>
      </c>
    </row>
    <row r="47" customHeight="1" spans="1:19">
      <c r="A47" s="71">
        <v>43</v>
      </c>
      <c r="B47" s="23"/>
      <c r="C47" s="15" t="s">
        <v>109</v>
      </c>
      <c r="D47" s="15" t="s">
        <v>103</v>
      </c>
      <c r="E47" s="15" t="s">
        <v>599</v>
      </c>
      <c r="F47" s="71">
        <v>2017</v>
      </c>
      <c r="G47" s="15">
        <v>220</v>
      </c>
      <c r="H47" s="15" t="s">
        <v>87</v>
      </c>
      <c r="I47" s="15">
        <v>20</v>
      </c>
      <c r="J47" s="96">
        <v>10.32</v>
      </c>
      <c r="K47" s="96"/>
      <c r="L47" s="96">
        <v>5.16</v>
      </c>
      <c r="M47" s="96"/>
      <c r="N47" s="96">
        <v>10.32</v>
      </c>
      <c r="O47" s="15" t="s">
        <v>109</v>
      </c>
      <c r="P47" s="15" t="s">
        <v>109</v>
      </c>
      <c r="Q47" s="15" t="s">
        <v>109</v>
      </c>
      <c r="R47" s="15" t="s">
        <v>109</v>
      </c>
      <c r="S47" s="15" t="s">
        <v>600</v>
      </c>
    </row>
    <row r="48" customHeight="1" spans="1:19">
      <c r="A48" s="71">
        <v>44</v>
      </c>
      <c r="B48" s="23"/>
      <c r="C48" s="15" t="s">
        <v>109</v>
      </c>
      <c r="D48" s="15" t="s">
        <v>103</v>
      </c>
      <c r="E48" s="15" t="s">
        <v>107</v>
      </c>
      <c r="F48" s="71">
        <v>2017</v>
      </c>
      <c r="G48" s="15">
        <v>24</v>
      </c>
      <c r="H48" s="15" t="s">
        <v>78</v>
      </c>
      <c r="I48" s="15">
        <v>5</v>
      </c>
      <c r="J48" s="96">
        <v>7.44</v>
      </c>
      <c r="K48" s="96"/>
      <c r="L48" s="96">
        <v>3.72</v>
      </c>
      <c r="M48" s="96"/>
      <c r="N48" s="96">
        <v>7.44</v>
      </c>
      <c r="O48" s="15" t="s">
        <v>109</v>
      </c>
      <c r="P48" s="15" t="s">
        <v>109</v>
      </c>
      <c r="Q48" s="15" t="s">
        <v>109</v>
      </c>
      <c r="R48" s="15" t="s">
        <v>109</v>
      </c>
      <c r="S48" s="15" t="s">
        <v>600</v>
      </c>
    </row>
    <row r="49" customHeight="1" spans="1:19">
      <c r="A49" s="71">
        <v>45</v>
      </c>
      <c r="B49" s="23"/>
      <c r="C49" s="15" t="s">
        <v>601</v>
      </c>
      <c r="D49" s="15" t="s">
        <v>58</v>
      </c>
      <c r="E49" s="15" t="s">
        <v>578</v>
      </c>
      <c r="F49" s="71">
        <v>2017</v>
      </c>
      <c r="G49" s="15">
        <v>360</v>
      </c>
      <c r="H49" s="15" t="s">
        <v>602</v>
      </c>
      <c r="I49" s="15">
        <v>20</v>
      </c>
      <c r="J49" s="96">
        <v>1.66</v>
      </c>
      <c r="K49" s="96" t="s">
        <v>603</v>
      </c>
      <c r="L49" s="96">
        <v>0.82</v>
      </c>
      <c r="M49" s="96"/>
      <c r="N49" s="96">
        <v>1.66</v>
      </c>
      <c r="O49" s="15" t="s">
        <v>601</v>
      </c>
      <c r="P49" s="15" t="s">
        <v>601</v>
      </c>
      <c r="Q49" s="15" t="s">
        <v>601</v>
      </c>
      <c r="R49" s="15" t="s">
        <v>601</v>
      </c>
      <c r="S49" s="15" t="s">
        <v>604</v>
      </c>
    </row>
    <row r="50" customHeight="1" spans="1:19">
      <c r="A50" s="71">
        <v>46</v>
      </c>
      <c r="B50" s="23"/>
      <c r="C50" s="15" t="s">
        <v>601</v>
      </c>
      <c r="D50" s="15" t="s">
        <v>58</v>
      </c>
      <c r="E50" s="15" t="s">
        <v>605</v>
      </c>
      <c r="F50" s="71">
        <v>2017</v>
      </c>
      <c r="G50" s="15">
        <v>920</v>
      </c>
      <c r="H50" s="15" t="s">
        <v>602</v>
      </c>
      <c r="I50" s="15">
        <v>20</v>
      </c>
      <c r="J50" s="96">
        <v>10.08</v>
      </c>
      <c r="K50" s="96"/>
      <c r="L50" s="96">
        <v>5</v>
      </c>
      <c r="M50" s="96"/>
      <c r="N50" s="96">
        <v>10.08</v>
      </c>
      <c r="O50" s="15" t="s">
        <v>601</v>
      </c>
      <c r="P50" s="15" t="s">
        <v>601</v>
      </c>
      <c r="Q50" s="15" t="s">
        <v>601</v>
      </c>
      <c r="R50" s="15" t="s">
        <v>601</v>
      </c>
      <c r="S50" s="15" t="s">
        <v>604</v>
      </c>
    </row>
    <row r="51" customHeight="1" spans="1:19">
      <c r="A51" s="71">
        <v>47</v>
      </c>
      <c r="B51" s="23"/>
      <c r="C51" s="15" t="s">
        <v>601</v>
      </c>
      <c r="D51" s="15" t="s">
        <v>58</v>
      </c>
      <c r="E51" s="15" t="s">
        <v>606</v>
      </c>
      <c r="F51" s="71">
        <v>2017</v>
      </c>
      <c r="G51" s="15">
        <v>200</v>
      </c>
      <c r="H51" s="15" t="s">
        <v>607</v>
      </c>
      <c r="I51" s="15">
        <v>20</v>
      </c>
      <c r="J51" s="96">
        <v>5.94</v>
      </c>
      <c r="K51" s="96"/>
      <c r="L51" s="96">
        <v>2.95</v>
      </c>
      <c r="M51" s="96"/>
      <c r="N51" s="96">
        <v>5.94</v>
      </c>
      <c r="O51" s="15" t="s">
        <v>601</v>
      </c>
      <c r="P51" s="15" t="s">
        <v>601</v>
      </c>
      <c r="Q51" s="15" t="s">
        <v>601</v>
      </c>
      <c r="R51" s="15" t="s">
        <v>601</v>
      </c>
      <c r="S51" s="15" t="s">
        <v>604</v>
      </c>
    </row>
    <row r="52" customHeight="1" spans="1:19">
      <c r="A52" s="71">
        <v>48</v>
      </c>
      <c r="B52" s="23"/>
      <c r="C52" s="15" t="s">
        <v>601</v>
      </c>
      <c r="D52" s="15" t="s">
        <v>58</v>
      </c>
      <c r="E52" s="15" t="s">
        <v>575</v>
      </c>
      <c r="F52" s="71">
        <v>2017</v>
      </c>
      <c r="G52" s="15">
        <v>300</v>
      </c>
      <c r="H52" s="15" t="s">
        <v>607</v>
      </c>
      <c r="I52" s="15">
        <v>20</v>
      </c>
      <c r="J52" s="96">
        <v>8.31</v>
      </c>
      <c r="K52" s="96"/>
      <c r="L52" s="96">
        <v>4.12</v>
      </c>
      <c r="M52" s="96"/>
      <c r="N52" s="96">
        <v>8.31</v>
      </c>
      <c r="O52" s="15" t="s">
        <v>601</v>
      </c>
      <c r="P52" s="15" t="s">
        <v>601</v>
      </c>
      <c r="Q52" s="15" t="s">
        <v>601</v>
      </c>
      <c r="R52" s="15" t="s">
        <v>601</v>
      </c>
      <c r="S52" s="15" t="s">
        <v>604</v>
      </c>
    </row>
    <row r="53" customHeight="1" spans="1:19">
      <c r="A53" s="71">
        <v>49</v>
      </c>
      <c r="B53" s="23"/>
      <c r="C53" s="15" t="s">
        <v>608</v>
      </c>
      <c r="D53" s="15" t="s">
        <v>58</v>
      </c>
      <c r="E53" s="15" t="s">
        <v>609</v>
      </c>
      <c r="F53" s="71">
        <v>2017</v>
      </c>
      <c r="G53" s="15">
        <v>2.4</v>
      </c>
      <c r="H53" s="15" t="s">
        <v>75</v>
      </c>
      <c r="I53" s="15">
        <v>20</v>
      </c>
      <c r="J53" s="96">
        <v>4.9</v>
      </c>
      <c r="K53" s="96"/>
      <c r="L53" s="96">
        <v>2</v>
      </c>
      <c r="M53" s="96"/>
      <c r="N53" s="96">
        <v>3.82</v>
      </c>
      <c r="O53" s="15" t="s">
        <v>608</v>
      </c>
      <c r="P53" s="15" t="s">
        <v>608</v>
      </c>
      <c r="Q53" s="15" t="s">
        <v>608</v>
      </c>
      <c r="R53" s="15" t="s">
        <v>608</v>
      </c>
      <c r="S53" s="15" t="s">
        <v>610</v>
      </c>
    </row>
    <row r="54" customHeight="1" spans="1:19">
      <c r="A54" s="71">
        <v>50</v>
      </c>
      <c r="B54" s="23"/>
      <c r="C54" s="15" t="s">
        <v>608</v>
      </c>
      <c r="D54" s="15" t="s">
        <v>58</v>
      </c>
      <c r="E54" s="15" t="s">
        <v>611</v>
      </c>
      <c r="F54" s="71">
        <v>2017</v>
      </c>
      <c r="G54" s="15">
        <v>1.5</v>
      </c>
      <c r="H54" s="15" t="s">
        <v>75</v>
      </c>
      <c r="I54" s="15">
        <v>20</v>
      </c>
      <c r="J54" s="96">
        <v>2.1</v>
      </c>
      <c r="K54" s="96"/>
      <c r="L54" s="96">
        <v>0.5</v>
      </c>
      <c r="M54" s="96"/>
      <c r="N54" s="96">
        <v>1.68</v>
      </c>
      <c r="O54" s="15" t="s">
        <v>608</v>
      </c>
      <c r="P54" s="15" t="s">
        <v>612</v>
      </c>
      <c r="Q54" s="15" t="s">
        <v>608</v>
      </c>
      <c r="R54" s="15" t="s">
        <v>608</v>
      </c>
      <c r="S54" s="15" t="s">
        <v>610</v>
      </c>
    </row>
    <row r="55" customHeight="1" spans="1:19">
      <c r="A55" s="71">
        <v>51</v>
      </c>
      <c r="B55" s="23"/>
      <c r="C55" s="15" t="s">
        <v>608</v>
      </c>
      <c r="D55" s="15" t="s">
        <v>58</v>
      </c>
      <c r="E55" s="15" t="s">
        <v>613</v>
      </c>
      <c r="F55" s="71">
        <v>2017</v>
      </c>
      <c r="G55" s="15">
        <v>3.5</v>
      </c>
      <c r="H55" s="15" t="s">
        <v>75</v>
      </c>
      <c r="I55" s="15">
        <v>20</v>
      </c>
      <c r="J55" s="96">
        <v>4.11</v>
      </c>
      <c r="K55" s="96"/>
      <c r="L55" s="96">
        <v>1.8</v>
      </c>
      <c r="M55" s="96"/>
      <c r="N55" s="96">
        <v>3.29</v>
      </c>
      <c r="O55" s="15" t="s">
        <v>608</v>
      </c>
      <c r="P55" s="15" t="s">
        <v>608</v>
      </c>
      <c r="Q55" s="15" t="s">
        <v>608</v>
      </c>
      <c r="R55" s="15" t="s">
        <v>608</v>
      </c>
      <c r="S55" s="15" t="s">
        <v>614</v>
      </c>
    </row>
    <row r="56" ht="33" customHeight="1" spans="1:19">
      <c r="A56" s="71">
        <v>52</v>
      </c>
      <c r="B56" s="23"/>
      <c r="C56" s="15" t="s">
        <v>118</v>
      </c>
      <c r="D56" s="15" t="s">
        <v>58</v>
      </c>
      <c r="E56" s="15" t="s">
        <v>615</v>
      </c>
      <c r="F56" s="71">
        <v>2017</v>
      </c>
      <c r="G56" s="15">
        <v>1</v>
      </c>
      <c r="H56" s="15" t="s">
        <v>64</v>
      </c>
      <c r="I56" s="15">
        <v>10</v>
      </c>
      <c r="J56" s="96">
        <v>6</v>
      </c>
      <c r="K56" s="96">
        <v>0</v>
      </c>
      <c r="L56" s="96">
        <v>0</v>
      </c>
      <c r="M56" s="96">
        <v>6</v>
      </c>
      <c r="N56" s="96">
        <v>6</v>
      </c>
      <c r="O56" s="15" t="s">
        <v>118</v>
      </c>
      <c r="P56" s="15" t="s">
        <v>118</v>
      </c>
      <c r="Q56" s="15" t="s">
        <v>118</v>
      </c>
      <c r="R56" s="15" t="s">
        <v>118</v>
      </c>
      <c r="S56" s="15" t="s">
        <v>616</v>
      </c>
    </row>
    <row r="57" customHeight="1" spans="1:19">
      <c r="A57" s="71">
        <v>53</v>
      </c>
      <c r="B57" s="23"/>
      <c r="C57" s="15" t="s">
        <v>118</v>
      </c>
      <c r="D57" s="15" t="s">
        <v>58</v>
      </c>
      <c r="E57" s="15" t="s">
        <v>617</v>
      </c>
      <c r="F57" s="71">
        <v>2017</v>
      </c>
      <c r="G57" s="15">
        <v>48</v>
      </c>
      <c r="H57" s="15" t="s">
        <v>87</v>
      </c>
      <c r="I57" s="15">
        <v>10</v>
      </c>
      <c r="J57" s="96">
        <v>4.16</v>
      </c>
      <c r="K57" s="96">
        <v>0</v>
      </c>
      <c r="L57" s="96">
        <v>0</v>
      </c>
      <c r="M57" s="96">
        <v>3</v>
      </c>
      <c r="N57" s="96">
        <v>4.16</v>
      </c>
      <c r="O57" s="15" t="s">
        <v>118</v>
      </c>
      <c r="P57" s="15" t="s">
        <v>118</v>
      </c>
      <c r="Q57" s="15" t="s">
        <v>118</v>
      </c>
      <c r="R57" s="15" t="s">
        <v>118</v>
      </c>
      <c r="S57" s="15" t="s">
        <v>616</v>
      </c>
    </row>
    <row r="58" customHeight="1" spans="1:19">
      <c r="A58" s="71">
        <v>54</v>
      </c>
      <c r="B58" s="23"/>
      <c r="C58" s="15" t="s">
        <v>118</v>
      </c>
      <c r="D58" s="15" t="s">
        <v>58</v>
      </c>
      <c r="E58" s="15" t="s">
        <v>618</v>
      </c>
      <c r="F58" s="71">
        <v>2017</v>
      </c>
      <c r="G58" s="15">
        <v>177.5</v>
      </c>
      <c r="H58" s="15" t="s">
        <v>105</v>
      </c>
      <c r="I58" s="15">
        <v>10</v>
      </c>
      <c r="J58" s="96">
        <v>16.97</v>
      </c>
      <c r="K58" s="96">
        <v>8.48</v>
      </c>
      <c r="L58" s="96">
        <v>0</v>
      </c>
      <c r="M58" s="96">
        <v>0</v>
      </c>
      <c r="N58" s="96">
        <v>16</v>
      </c>
      <c r="O58" s="15" t="s">
        <v>118</v>
      </c>
      <c r="P58" s="15" t="s">
        <v>118</v>
      </c>
      <c r="Q58" s="15" t="s">
        <v>118</v>
      </c>
      <c r="R58" s="15" t="s">
        <v>118</v>
      </c>
      <c r="S58" s="23" t="s">
        <v>619</v>
      </c>
    </row>
    <row r="59" customHeight="1" spans="1:19">
      <c r="A59" s="71">
        <v>55</v>
      </c>
      <c r="B59" s="23"/>
      <c r="C59" s="15" t="s">
        <v>118</v>
      </c>
      <c r="D59" s="15" t="s">
        <v>58</v>
      </c>
      <c r="E59" s="15" t="s">
        <v>620</v>
      </c>
      <c r="F59" s="71">
        <v>2017</v>
      </c>
      <c r="G59" s="15">
        <v>74.25</v>
      </c>
      <c r="H59" s="15" t="s">
        <v>251</v>
      </c>
      <c r="I59" s="15">
        <v>10</v>
      </c>
      <c r="J59" s="96">
        <v>32</v>
      </c>
      <c r="K59" s="96">
        <v>16.1</v>
      </c>
      <c r="L59" s="96">
        <v>0</v>
      </c>
      <c r="M59" s="96">
        <v>0</v>
      </c>
      <c r="N59" s="96">
        <v>32.2</v>
      </c>
      <c r="O59" s="15" t="s">
        <v>118</v>
      </c>
      <c r="P59" s="15" t="s">
        <v>118</v>
      </c>
      <c r="Q59" s="15" t="s">
        <v>118</v>
      </c>
      <c r="R59" s="15" t="s">
        <v>118</v>
      </c>
      <c r="S59" s="23" t="s">
        <v>619</v>
      </c>
    </row>
    <row r="60" customHeight="1" spans="1:19">
      <c r="A60" s="71">
        <v>56</v>
      </c>
      <c r="B60" s="23"/>
      <c r="C60" s="15" t="s">
        <v>118</v>
      </c>
      <c r="D60" s="15" t="s">
        <v>58</v>
      </c>
      <c r="E60" s="15" t="s">
        <v>621</v>
      </c>
      <c r="F60" s="71">
        <v>2017</v>
      </c>
      <c r="G60" s="15">
        <v>1</v>
      </c>
      <c r="H60" s="15" t="s">
        <v>90</v>
      </c>
      <c r="I60" s="15">
        <v>10</v>
      </c>
      <c r="J60" s="96">
        <v>24.05</v>
      </c>
      <c r="K60" s="96">
        <v>10.5</v>
      </c>
      <c r="L60" s="96">
        <v>0</v>
      </c>
      <c r="M60" s="96">
        <v>0</v>
      </c>
      <c r="N60" s="96">
        <v>24.05</v>
      </c>
      <c r="O60" s="15" t="s">
        <v>118</v>
      </c>
      <c r="P60" s="15" t="s">
        <v>118</v>
      </c>
      <c r="Q60" s="15" t="s">
        <v>118</v>
      </c>
      <c r="R60" s="15" t="s">
        <v>118</v>
      </c>
      <c r="S60" s="15" t="s">
        <v>123</v>
      </c>
    </row>
    <row r="61" customHeight="1" spans="1:19">
      <c r="A61" s="71">
        <v>57</v>
      </c>
      <c r="B61" s="23"/>
      <c r="C61" s="15" t="s">
        <v>622</v>
      </c>
      <c r="D61" s="15" t="s">
        <v>58</v>
      </c>
      <c r="E61" s="15" t="s">
        <v>623</v>
      </c>
      <c r="F61" s="71">
        <v>2017</v>
      </c>
      <c r="G61" s="15">
        <v>1000</v>
      </c>
      <c r="H61" s="15" t="s">
        <v>87</v>
      </c>
      <c r="I61" s="15">
        <v>20</v>
      </c>
      <c r="J61" s="96">
        <v>33.17</v>
      </c>
      <c r="K61" s="96"/>
      <c r="L61" s="96">
        <v>47.465</v>
      </c>
      <c r="M61" s="96"/>
      <c r="N61" s="96">
        <v>28</v>
      </c>
      <c r="O61" s="15" t="s">
        <v>622</v>
      </c>
      <c r="P61" s="15" t="s">
        <v>622</v>
      </c>
      <c r="Q61" s="15" t="s">
        <v>622</v>
      </c>
      <c r="R61" s="15" t="s">
        <v>622</v>
      </c>
      <c r="S61" s="15" t="s">
        <v>624</v>
      </c>
    </row>
    <row r="62" customHeight="1" spans="1:19">
      <c r="A62" s="71">
        <v>58</v>
      </c>
      <c r="B62" s="23"/>
      <c r="C62" s="15"/>
      <c r="D62" s="15" t="s">
        <v>58</v>
      </c>
      <c r="E62" s="15" t="s">
        <v>625</v>
      </c>
      <c r="F62" s="71">
        <v>2017</v>
      </c>
      <c r="G62" s="15">
        <v>15</v>
      </c>
      <c r="H62" s="15" t="s">
        <v>87</v>
      </c>
      <c r="I62" s="15">
        <v>50</v>
      </c>
      <c r="J62" s="96">
        <v>1.198</v>
      </c>
      <c r="K62" s="96"/>
      <c r="L62" s="96"/>
      <c r="M62" s="96"/>
      <c r="N62" s="96">
        <v>1</v>
      </c>
      <c r="O62" s="15"/>
      <c r="P62" s="15"/>
      <c r="Q62" s="15"/>
      <c r="R62" s="15"/>
      <c r="S62" s="15"/>
    </row>
    <row r="63" customHeight="1" spans="1:19">
      <c r="A63" s="71">
        <v>59</v>
      </c>
      <c r="B63" s="23"/>
      <c r="C63" s="15"/>
      <c r="D63" s="15" t="s">
        <v>58</v>
      </c>
      <c r="E63" s="15" t="s">
        <v>626</v>
      </c>
      <c r="F63" s="71">
        <v>2017</v>
      </c>
      <c r="G63" s="15">
        <v>26</v>
      </c>
      <c r="H63" s="15" t="s">
        <v>78</v>
      </c>
      <c r="I63" s="15">
        <v>10</v>
      </c>
      <c r="J63" s="96">
        <v>8.62</v>
      </c>
      <c r="K63" s="96"/>
      <c r="L63" s="96"/>
      <c r="M63" s="96"/>
      <c r="N63" s="96">
        <v>5</v>
      </c>
      <c r="O63" s="15"/>
      <c r="P63" s="15"/>
      <c r="Q63" s="15"/>
      <c r="R63" s="15"/>
      <c r="S63" s="15"/>
    </row>
    <row r="64" customHeight="1" spans="1:19">
      <c r="A64" s="71">
        <v>60</v>
      </c>
      <c r="B64" s="23"/>
      <c r="C64" s="15"/>
      <c r="D64" s="15" t="s">
        <v>58</v>
      </c>
      <c r="E64" s="15" t="s">
        <v>627</v>
      </c>
      <c r="F64" s="71">
        <v>2017</v>
      </c>
      <c r="G64" s="15">
        <v>500</v>
      </c>
      <c r="H64" s="15" t="s">
        <v>87</v>
      </c>
      <c r="I64" s="15">
        <v>10</v>
      </c>
      <c r="J64" s="96">
        <v>3.250577</v>
      </c>
      <c r="K64" s="96"/>
      <c r="L64" s="96"/>
      <c r="M64" s="96"/>
      <c r="N64" s="96">
        <v>2</v>
      </c>
      <c r="O64" s="15"/>
      <c r="P64" s="15"/>
      <c r="Q64" s="15"/>
      <c r="R64" s="15"/>
      <c r="S64" s="15"/>
    </row>
    <row r="65" customHeight="1" spans="1:19">
      <c r="A65" s="71">
        <v>61</v>
      </c>
      <c r="B65" s="23"/>
      <c r="C65" s="15"/>
      <c r="D65" s="15" t="s">
        <v>58</v>
      </c>
      <c r="E65" s="15" t="s">
        <v>628</v>
      </c>
      <c r="F65" s="71">
        <v>2017</v>
      </c>
      <c r="G65" s="15">
        <v>1</v>
      </c>
      <c r="H65" s="15" t="s">
        <v>629</v>
      </c>
      <c r="I65" s="15">
        <v>30</v>
      </c>
      <c r="J65" s="96">
        <v>7.200258</v>
      </c>
      <c r="K65" s="96"/>
      <c r="L65" s="96"/>
      <c r="M65" s="96"/>
      <c r="N65" s="96">
        <v>5</v>
      </c>
      <c r="O65" s="15"/>
      <c r="P65" s="15"/>
      <c r="Q65" s="15"/>
      <c r="R65" s="15"/>
      <c r="S65" s="15"/>
    </row>
    <row r="66" customHeight="1" spans="1:19">
      <c r="A66" s="71">
        <v>62</v>
      </c>
      <c r="B66" s="23"/>
      <c r="C66" s="15"/>
      <c r="D66" s="15" t="s">
        <v>58</v>
      </c>
      <c r="E66" s="15" t="s">
        <v>630</v>
      </c>
      <c r="F66" s="71">
        <v>2017</v>
      </c>
      <c r="G66" s="15">
        <v>200</v>
      </c>
      <c r="H66" s="15" t="s">
        <v>579</v>
      </c>
      <c r="I66" s="15">
        <v>30</v>
      </c>
      <c r="J66" s="96">
        <v>6.506913</v>
      </c>
      <c r="K66" s="96"/>
      <c r="L66" s="96"/>
      <c r="M66" s="96"/>
      <c r="N66" s="96">
        <v>5</v>
      </c>
      <c r="O66" s="15"/>
      <c r="P66" s="15"/>
      <c r="Q66" s="15"/>
      <c r="R66" s="15"/>
      <c r="S66" s="15"/>
    </row>
    <row r="67" customHeight="1" spans="1:19">
      <c r="A67" s="71">
        <v>63</v>
      </c>
      <c r="B67" s="23"/>
      <c r="C67" s="15"/>
      <c r="D67" s="15" t="s">
        <v>58</v>
      </c>
      <c r="E67" s="15" t="s">
        <v>631</v>
      </c>
      <c r="F67" s="71">
        <v>2017</v>
      </c>
      <c r="G67" s="15">
        <v>2</v>
      </c>
      <c r="H67" s="15" t="s">
        <v>64</v>
      </c>
      <c r="I67" s="15">
        <v>30</v>
      </c>
      <c r="J67" s="96">
        <v>2.81786</v>
      </c>
      <c r="K67" s="96"/>
      <c r="L67" s="96"/>
      <c r="M67" s="96"/>
      <c r="N67" s="96">
        <v>2</v>
      </c>
      <c r="O67" s="15"/>
      <c r="P67" s="15"/>
      <c r="Q67" s="15"/>
      <c r="R67" s="15"/>
      <c r="S67" s="15"/>
    </row>
    <row r="68" customHeight="1" spans="1:19">
      <c r="A68" s="71">
        <v>64</v>
      </c>
      <c r="B68" s="23"/>
      <c r="C68" s="15"/>
      <c r="D68" s="15" t="s">
        <v>58</v>
      </c>
      <c r="E68" s="15" t="s">
        <v>632</v>
      </c>
      <c r="F68" s="71">
        <v>2017</v>
      </c>
      <c r="G68" s="15">
        <v>2000</v>
      </c>
      <c r="H68" s="15" t="s">
        <v>105</v>
      </c>
      <c r="I68" s="15">
        <v>50</v>
      </c>
      <c r="J68" s="96">
        <v>16.07566</v>
      </c>
      <c r="K68" s="96"/>
      <c r="L68" s="96"/>
      <c r="M68" s="96"/>
      <c r="N68" s="96">
        <v>14</v>
      </c>
      <c r="O68" s="15"/>
      <c r="P68" s="15"/>
      <c r="Q68" s="15"/>
      <c r="R68" s="15"/>
      <c r="S68" s="15"/>
    </row>
    <row r="69" customHeight="1" spans="1:19">
      <c r="A69" s="71">
        <v>65</v>
      </c>
      <c r="B69" s="23"/>
      <c r="C69" s="23" t="s">
        <v>633</v>
      </c>
      <c r="D69" s="15" t="s">
        <v>58</v>
      </c>
      <c r="E69" s="23" t="s">
        <v>634</v>
      </c>
      <c r="F69" s="71">
        <v>2017</v>
      </c>
      <c r="G69" s="15">
        <v>1</v>
      </c>
      <c r="H69" s="15" t="s">
        <v>200</v>
      </c>
      <c r="I69" s="15">
        <v>20</v>
      </c>
      <c r="J69" s="90">
        <v>4.8</v>
      </c>
      <c r="K69" s="23">
        <v>0</v>
      </c>
      <c r="L69" s="23">
        <v>0</v>
      </c>
      <c r="M69" s="23">
        <v>4.8</v>
      </c>
      <c r="N69" s="23">
        <v>3</v>
      </c>
      <c r="O69" s="15" t="s">
        <v>633</v>
      </c>
      <c r="P69" s="15" t="s">
        <v>633</v>
      </c>
      <c r="Q69" s="15" t="s">
        <v>633</v>
      </c>
      <c r="R69" s="15" t="s">
        <v>633</v>
      </c>
      <c r="S69" s="15" t="s">
        <v>635</v>
      </c>
    </row>
    <row r="70" customHeight="1" spans="1:19">
      <c r="A70" s="71">
        <v>66</v>
      </c>
      <c r="B70" s="23"/>
      <c r="C70" s="23" t="s">
        <v>633</v>
      </c>
      <c r="D70" s="23" t="s">
        <v>103</v>
      </c>
      <c r="E70" s="23" t="s">
        <v>636</v>
      </c>
      <c r="F70" s="71">
        <v>2017</v>
      </c>
      <c r="G70" s="23">
        <v>1</v>
      </c>
      <c r="H70" s="23" t="s">
        <v>200</v>
      </c>
      <c r="I70" s="23">
        <v>20</v>
      </c>
      <c r="J70" s="23">
        <v>4.72</v>
      </c>
      <c r="K70" s="23">
        <v>0</v>
      </c>
      <c r="L70" s="23">
        <v>0</v>
      </c>
      <c r="M70" s="23">
        <v>4.72</v>
      </c>
      <c r="N70" s="23">
        <v>3</v>
      </c>
      <c r="O70" s="23" t="s">
        <v>637</v>
      </c>
      <c r="P70" s="23" t="s">
        <v>637</v>
      </c>
      <c r="Q70" s="23" t="s">
        <v>637</v>
      </c>
      <c r="R70" s="23" t="s">
        <v>633</v>
      </c>
      <c r="S70" s="23" t="s">
        <v>635</v>
      </c>
    </row>
    <row r="71" customHeight="1" spans="1:19">
      <c r="A71" s="71">
        <v>67</v>
      </c>
      <c r="B71" s="23"/>
      <c r="C71" s="23" t="s">
        <v>633</v>
      </c>
      <c r="D71" s="15" t="s">
        <v>58</v>
      </c>
      <c r="E71" s="23" t="s">
        <v>638</v>
      </c>
      <c r="F71" s="71">
        <v>2017</v>
      </c>
      <c r="G71" s="23">
        <v>1200</v>
      </c>
      <c r="H71" s="23" t="s">
        <v>94</v>
      </c>
      <c r="I71" s="23">
        <v>20</v>
      </c>
      <c r="J71" s="23">
        <v>24</v>
      </c>
      <c r="K71" s="23">
        <v>24</v>
      </c>
      <c r="L71" s="23">
        <v>0</v>
      </c>
      <c r="M71" s="23">
        <v>0</v>
      </c>
      <c r="N71" s="23">
        <v>17</v>
      </c>
      <c r="O71" s="23" t="s">
        <v>637</v>
      </c>
      <c r="P71" s="23" t="s">
        <v>637</v>
      </c>
      <c r="Q71" s="23" t="s">
        <v>637</v>
      </c>
      <c r="R71" s="23" t="s">
        <v>633</v>
      </c>
      <c r="S71" s="23" t="s">
        <v>639</v>
      </c>
    </row>
    <row r="72" customHeight="1" spans="1:19">
      <c r="A72" s="71">
        <v>68</v>
      </c>
      <c r="B72" s="23"/>
      <c r="C72" s="23" t="s">
        <v>633</v>
      </c>
      <c r="D72" s="15" t="s">
        <v>58</v>
      </c>
      <c r="E72" s="23" t="s">
        <v>640</v>
      </c>
      <c r="F72" s="71">
        <v>2017</v>
      </c>
      <c r="G72" s="23">
        <v>1200</v>
      </c>
      <c r="H72" s="23" t="s">
        <v>87</v>
      </c>
      <c r="I72" s="23">
        <v>20</v>
      </c>
      <c r="J72" s="23">
        <v>27.45</v>
      </c>
      <c r="K72" s="23">
        <v>27.45</v>
      </c>
      <c r="L72" s="23">
        <v>0</v>
      </c>
      <c r="M72" s="23">
        <v>0</v>
      </c>
      <c r="N72" s="23">
        <v>22.1</v>
      </c>
      <c r="O72" s="23" t="s">
        <v>637</v>
      </c>
      <c r="P72" s="23" t="s">
        <v>637</v>
      </c>
      <c r="Q72" s="23" t="s">
        <v>637</v>
      </c>
      <c r="R72" s="23" t="s">
        <v>633</v>
      </c>
      <c r="S72" s="23" t="s">
        <v>635</v>
      </c>
    </row>
    <row r="73" customHeight="1" spans="1:19">
      <c r="A73" s="71">
        <v>69</v>
      </c>
      <c r="B73" s="23"/>
      <c r="C73" s="15" t="s">
        <v>641</v>
      </c>
      <c r="D73" s="15" t="s">
        <v>58</v>
      </c>
      <c r="E73" s="147" t="s">
        <v>642</v>
      </c>
      <c r="F73" s="71">
        <v>2017</v>
      </c>
      <c r="G73" s="15">
        <v>470</v>
      </c>
      <c r="H73" s="15" t="s">
        <v>87</v>
      </c>
      <c r="I73" s="15">
        <v>15</v>
      </c>
      <c r="J73" s="90">
        <v>27.59092</v>
      </c>
      <c r="K73" s="90">
        <v>13.79546</v>
      </c>
      <c r="L73" s="96"/>
      <c r="M73" s="96">
        <v>13.8</v>
      </c>
      <c r="N73" s="96">
        <v>27</v>
      </c>
      <c r="O73" s="15" t="s">
        <v>641</v>
      </c>
      <c r="P73" s="15" t="s">
        <v>643</v>
      </c>
      <c r="Q73" s="15" t="s">
        <v>643</v>
      </c>
      <c r="R73" s="15" t="s">
        <v>641</v>
      </c>
      <c r="S73" s="15" t="s">
        <v>644</v>
      </c>
    </row>
    <row r="74" customHeight="1" spans="1:19">
      <c r="A74" s="71">
        <v>70</v>
      </c>
      <c r="B74" s="23"/>
      <c r="C74" s="15" t="s">
        <v>641</v>
      </c>
      <c r="D74" s="15" t="s">
        <v>58</v>
      </c>
      <c r="E74" s="147" t="s">
        <v>620</v>
      </c>
      <c r="F74" s="71">
        <v>2017</v>
      </c>
      <c r="G74" s="15">
        <v>150</v>
      </c>
      <c r="H74" s="15" t="s">
        <v>87</v>
      </c>
      <c r="I74" s="15">
        <v>10</v>
      </c>
      <c r="J74" s="90">
        <v>10.863631</v>
      </c>
      <c r="K74" s="90">
        <v>5.4318155</v>
      </c>
      <c r="L74" s="96"/>
      <c r="M74" s="96">
        <v>5.44</v>
      </c>
      <c r="N74" s="96">
        <v>10</v>
      </c>
      <c r="O74" s="15" t="s">
        <v>641</v>
      </c>
      <c r="P74" s="15" t="s">
        <v>643</v>
      </c>
      <c r="Q74" s="15" t="s">
        <v>643</v>
      </c>
      <c r="R74" s="15" t="s">
        <v>641</v>
      </c>
      <c r="S74" s="15" t="s">
        <v>644</v>
      </c>
    </row>
    <row r="75" customHeight="1" spans="1:19">
      <c r="A75" s="71">
        <v>71</v>
      </c>
      <c r="B75" s="23"/>
      <c r="C75" s="15" t="s">
        <v>641</v>
      </c>
      <c r="D75" s="15" t="s">
        <v>58</v>
      </c>
      <c r="E75" s="147" t="s">
        <v>605</v>
      </c>
      <c r="F75" s="71">
        <v>2017</v>
      </c>
      <c r="G75" s="15">
        <v>350</v>
      </c>
      <c r="H75" s="15" t="s">
        <v>94</v>
      </c>
      <c r="I75" s="15">
        <v>15</v>
      </c>
      <c r="J75" s="90">
        <v>18.838841</v>
      </c>
      <c r="K75" s="90">
        <v>9.4194205</v>
      </c>
      <c r="L75" s="96"/>
      <c r="M75" s="96">
        <v>9.5</v>
      </c>
      <c r="N75" s="96">
        <v>18</v>
      </c>
      <c r="O75" s="15" t="s">
        <v>641</v>
      </c>
      <c r="P75" s="15" t="s">
        <v>643</v>
      </c>
      <c r="Q75" s="15" t="s">
        <v>643</v>
      </c>
      <c r="R75" s="15" t="s">
        <v>641</v>
      </c>
      <c r="S75" s="15" t="s">
        <v>644</v>
      </c>
    </row>
    <row r="76" customHeight="1" spans="1:19">
      <c r="A76" s="71">
        <v>72</v>
      </c>
      <c r="B76" s="23"/>
      <c r="C76" s="15" t="s">
        <v>641</v>
      </c>
      <c r="D76" s="15" t="s">
        <v>58</v>
      </c>
      <c r="E76" s="147" t="s">
        <v>575</v>
      </c>
      <c r="F76" s="71">
        <v>2017</v>
      </c>
      <c r="G76" s="15">
        <v>300</v>
      </c>
      <c r="H76" s="15" t="s">
        <v>87</v>
      </c>
      <c r="I76" s="15">
        <v>15</v>
      </c>
      <c r="J76" s="90">
        <v>12.906097</v>
      </c>
      <c r="K76" s="90">
        <v>6.4530485</v>
      </c>
      <c r="L76" s="96"/>
      <c r="M76" s="96">
        <v>6.5</v>
      </c>
      <c r="N76" s="96">
        <v>12</v>
      </c>
      <c r="O76" s="15" t="s">
        <v>641</v>
      </c>
      <c r="P76" s="15" t="s">
        <v>643</v>
      </c>
      <c r="Q76" s="15" t="s">
        <v>643</v>
      </c>
      <c r="R76" s="15" t="s">
        <v>641</v>
      </c>
      <c r="S76" s="15" t="s">
        <v>644</v>
      </c>
    </row>
    <row r="77" customHeight="1" spans="1:19">
      <c r="A77" s="71">
        <v>73</v>
      </c>
      <c r="B77" s="23"/>
      <c r="C77" s="15" t="s">
        <v>129</v>
      </c>
      <c r="D77" s="15" t="s">
        <v>58</v>
      </c>
      <c r="E77" s="15" t="s">
        <v>645</v>
      </c>
      <c r="F77" s="71">
        <v>2017</v>
      </c>
      <c r="G77" s="15">
        <v>3</v>
      </c>
      <c r="H77" s="15" t="s">
        <v>75</v>
      </c>
      <c r="I77" s="15">
        <v>10</v>
      </c>
      <c r="J77" s="96">
        <v>4.114</v>
      </c>
      <c r="K77" s="96">
        <v>4.114</v>
      </c>
      <c r="L77" s="96">
        <v>0</v>
      </c>
      <c r="M77" s="96">
        <v>0</v>
      </c>
      <c r="N77" s="96">
        <v>4.114</v>
      </c>
      <c r="O77" s="15" t="s">
        <v>129</v>
      </c>
      <c r="P77" s="15" t="s">
        <v>129</v>
      </c>
      <c r="Q77" s="15" t="s">
        <v>129</v>
      </c>
      <c r="R77" s="15" t="s">
        <v>129</v>
      </c>
      <c r="S77" s="15" t="s">
        <v>646</v>
      </c>
    </row>
    <row r="78" ht="38" customHeight="1" spans="1:19">
      <c r="A78" s="71">
        <v>74</v>
      </c>
      <c r="B78" s="23"/>
      <c r="C78" s="15" t="s">
        <v>129</v>
      </c>
      <c r="D78" s="15" t="s">
        <v>58</v>
      </c>
      <c r="E78" s="15" t="s">
        <v>647</v>
      </c>
      <c r="F78" s="71">
        <v>2017</v>
      </c>
      <c r="G78" s="15">
        <v>0.64</v>
      </c>
      <c r="H78" s="15" t="s">
        <v>60</v>
      </c>
      <c r="I78" s="15">
        <v>10</v>
      </c>
      <c r="J78" s="96">
        <v>14.349357</v>
      </c>
      <c r="K78" s="96">
        <v>14.349357</v>
      </c>
      <c r="L78" s="96">
        <v>0</v>
      </c>
      <c r="M78" s="96">
        <v>0</v>
      </c>
      <c r="N78" s="96">
        <v>14.349357</v>
      </c>
      <c r="O78" s="15" t="s">
        <v>129</v>
      </c>
      <c r="P78" s="15" t="s">
        <v>129</v>
      </c>
      <c r="Q78" s="15" t="s">
        <v>129</v>
      </c>
      <c r="R78" s="15" t="s">
        <v>129</v>
      </c>
      <c r="S78" s="15" t="s">
        <v>648</v>
      </c>
    </row>
    <row r="79" customHeight="1" spans="1:19">
      <c r="A79" s="71">
        <v>75</v>
      </c>
      <c r="B79" s="23"/>
      <c r="C79" s="15" t="s">
        <v>129</v>
      </c>
      <c r="D79" s="15" t="s">
        <v>58</v>
      </c>
      <c r="E79" s="15" t="s">
        <v>649</v>
      </c>
      <c r="F79" s="71">
        <v>2017</v>
      </c>
      <c r="G79" s="15">
        <v>1.8</v>
      </c>
      <c r="H79" s="15" t="s">
        <v>60</v>
      </c>
      <c r="I79" s="15">
        <v>10</v>
      </c>
      <c r="J79" s="96">
        <v>45</v>
      </c>
      <c r="K79" s="96">
        <v>36</v>
      </c>
      <c r="L79" s="96">
        <v>9</v>
      </c>
      <c r="M79" s="96">
        <v>0</v>
      </c>
      <c r="N79" s="96">
        <v>45</v>
      </c>
      <c r="O79" s="15" t="s">
        <v>129</v>
      </c>
      <c r="P79" s="15" t="s">
        <v>129</v>
      </c>
      <c r="Q79" s="15" t="s">
        <v>129</v>
      </c>
      <c r="R79" s="15" t="s">
        <v>129</v>
      </c>
      <c r="S79" s="15" t="s">
        <v>131</v>
      </c>
    </row>
    <row r="80" customHeight="1" spans="1:19">
      <c r="A80" s="71">
        <v>76</v>
      </c>
      <c r="B80" s="23"/>
      <c r="C80" s="15" t="s">
        <v>129</v>
      </c>
      <c r="D80" s="15" t="s">
        <v>58</v>
      </c>
      <c r="E80" s="15" t="s">
        <v>650</v>
      </c>
      <c r="F80" s="71">
        <v>2017</v>
      </c>
      <c r="G80" s="15">
        <v>1350</v>
      </c>
      <c r="H80" s="15" t="s">
        <v>105</v>
      </c>
      <c r="I80" s="15">
        <v>15</v>
      </c>
      <c r="J80" s="96">
        <v>15.2</v>
      </c>
      <c r="K80" s="96">
        <v>15.2</v>
      </c>
      <c r="L80" s="96">
        <v>0</v>
      </c>
      <c r="M80" s="96">
        <v>0</v>
      </c>
      <c r="N80" s="96">
        <v>15.2</v>
      </c>
      <c r="O80" s="15" t="s">
        <v>129</v>
      </c>
      <c r="P80" s="15" t="s">
        <v>129</v>
      </c>
      <c r="Q80" s="15" t="s">
        <v>129</v>
      </c>
      <c r="R80" s="15" t="s">
        <v>129</v>
      </c>
      <c r="S80" s="15" t="s">
        <v>648</v>
      </c>
    </row>
    <row r="81" customHeight="1" spans="1:19">
      <c r="A81" s="71">
        <v>77</v>
      </c>
      <c r="B81" s="23"/>
      <c r="C81" s="15" t="s">
        <v>651</v>
      </c>
      <c r="D81" s="15" t="s">
        <v>58</v>
      </c>
      <c r="E81" s="15" t="s">
        <v>575</v>
      </c>
      <c r="F81" s="71">
        <v>2017</v>
      </c>
      <c r="G81" s="15">
        <v>212.5</v>
      </c>
      <c r="H81" s="15" t="s">
        <v>251</v>
      </c>
      <c r="I81" s="15">
        <v>20</v>
      </c>
      <c r="J81" s="96">
        <v>10.080677</v>
      </c>
      <c r="K81" s="96">
        <v>5.0403385</v>
      </c>
      <c r="L81" s="96"/>
      <c r="M81" s="96">
        <v>10.2875</v>
      </c>
      <c r="N81" s="96">
        <v>10.080677</v>
      </c>
      <c r="O81" s="15" t="s">
        <v>651</v>
      </c>
      <c r="P81" s="15" t="s">
        <v>651</v>
      </c>
      <c r="Q81" s="15" t="s">
        <v>651</v>
      </c>
      <c r="R81" s="15" t="s">
        <v>651</v>
      </c>
      <c r="S81" s="15" t="s">
        <v>652</v>
      </c>
    </row>
    <row r="82" customHeight="1" spans="1:19">
      <c r="A82" s="71">
        <v>78</v>
      </c>
      <c r="B82" s="23"/>
      <c r="C82" s="15" t="s">
        <v>134</v>
      </c>
      <c r="D82" s="15" t="s">
        <v>58</v>
      </c>
      <c r="E82" s="15" t="s">
        <v>653</v>
      </c>
      <c r="F82" s="71">
        <v>2017</v>
      </c>
      <c r="G82" s="15">
        <v>65</v>
      </c>
      <c r="H82" s="15" t="s">
        <v>78</v>
      </c>
      <c r="I82" s="15">
        <v>5</v>
      </c>
      <c r="J82" s="96">
        <v>21.45</v>
      </c>
      <c r="K82" s="96"/>
      <c r="L82" s="96"/>
      <c r="M82" s="96">
        <v>21.45</v>
      </c>
      <c r="N82" s="96">
        <v>21</v>
      </c>
      <c r="O82" s="15" t="s">
        <v>134</v>
      </c>
      <c r="P82" s="15" t="s">
        <v>134</v>
      </c>
      <c r="Q82" s="15" t="s">
        <v>134</v>
      </c>
      <c r="R82" s="15" t="s">
        <v>134</v>
      </c>
      <c r="S82" s="15" t="s">
        <v>136</v>
      </c>
    </row>
    <row r="83" customHeight="1" spans="1:19">
      <c r="A83" s="71">
        <v>79</v>
      </c>
      <c r="B83" s="23"/>
      <c r="C83" s="15" t="s">
        <v>139</v>
      </c>
      <c r="D83" s="15" t="s">
        <v>58</v>
      </c>
      <c r="E83" s="15" t="s">
        <v>654</v>
      </c>
      <c r="F83" s="71">
        <v>2017</v>
      </c>
      <c r="G83" s="15">
        <v>200</v>
      </c>
      <c r="H83" s="15" t="s">
        <v>105</v>
      </c>
      <c r="I83" s="15">
        <v>15</v>
      </c>
      <c r="J83" s="96">
        <v>8</v>
      </c>
      <c r="K83" s="96">
        <v>5</v>
      </c>
      <c r="L83" s="96"/>
      <c r="M83" s="96">
        <v>3</v>
      </c>
      <c r="N83" s="96">
        <v>8</v>
      </c>
      <c r="O83" s="15" t="s">
        <v>139</v>
      </c>
      <c r="P83" s="15" t="s">
        <v>139</v>
      </c>
      <c r="Q83" s="15" t="s">
        <v>139</v>
      </c>
      <c r="R83" s="15" t="s">
        <v>139</v>
      </c>
      <c r="S83" s="15" t="s">
        <v>140</v>
      </c>
    </row>
    <row r="84" customHeight="1" spans="1:19">
      <c r="A84" s="71">
        <v>80</v>
      </c>
      <c r="B84" s="23"/>
      <c r="C84" s="15" t="s">
        <v>139</v>
      </c>
      <c r="D84" s="15" t="s">
        <v>58</v>
      </c>
      <c r="E84" s="15" t="s">
        <v>655</v>
      </c>
      <c r="F84" s="71">
        <v>2017</v>
      </c>
      <c r="G84" s="15">
        <v>1800</v>
      </c>
      <c r="H84" s="15" t="s">
        <v>105</v>
      </c>
      <c r="I84" s="15">
        <v>15</v>
      </c>
      <c r="J84" s="96">
        <v>23.427258</v>
      </c>
      <c r="K84" s="96">
        <v>11.713629</v>
      </c>
      <c r="L84" s="96"/>
      <c r="M84" s="96">
        <v>11.713629</v>
      </c>
      <c r="N84" s="96">
        <v>23.427258</v>
      </c>
      <c r="O84" s="15" t="s">
        <v>139</v>
      </c>
      <c r="P84" s="15" t="s">
        <v>139</v>
      </c>
      <c r="Q84" s="15" t="s">
        <v>139</v>
      </c>
      <c r="R84" s="15" t="s">
        <v>139</v>
      </c>
      <c r="S84" s="15" t="s">
        <v>656</v>
      </c>
    </row>
    <row r="85" customHeight="1" spans="1:19">
      <c r="A85" s="71">
        <v>81</v>
      </c>
      <c r="B85" s="23"/>
      <c r="C85" s="15" t="s">
        <v>139</v>
      </c>
      <c r="D85" s="15" t="s">
        <v>58</v>
      </c>
      <c r="E85" s="15" t="s">
        <v>657</v>
      </c>
      <c r="F85" s="71">
        <v>2017</v>
      </c>
      <c r="G85" s="15">
        <v>235</v>
      </c>
      <c r="H85" s="15" t="s">
        <v>105</v>
      </c>
      <c r="I85" s="15">
        <v>15</v>
      </c>
      <c r="J85" s="96">
        <v>1.45637</v>
      </c>
      <c r="K85" s="96">
        <v>0.6540335</v>
      </c>
      <c r="L85" s="96"/>
      <c r="M85" s="96">
        <v>0.7</v>
      </c>
      <c r="N85" s="96">
        <v>1.45637</v>
      </c>
      <c r="O85" s="15" t="s">
        <v>139</v>
      </c>
      <c r="P85" s="15" t="s">
        <v>139</v>
      </c>
      <c r="Q85" s="15" t="s">
        <v>139</v>
      </c>
      <c r="R85" s="15" t="s">
        <v>139</v>
      </c>
      <c r="S85" s="15" t="s">
        <v>656</v>
      </c>
    </row>
    <row r="86" customHeight="1" spans="1:19">
      <c r="A86" s="71">
        <v>82</v>
      </c>
      <c r="B86" s="23"/>
      <c r="C86" s="15" t="s">
        <v>139</v>
      </c>
      <c r="D86" s="15" t="s">
        <v>58</v>
      </c>
      <c r="E86" s="15" t="s">
        <v>658</v>
      </c>
      <c r="F86" s="71">
        <v>2017</v>
      </c>
      <c r="G86" s="15">
        <v>795</v>
      </c>
      <c r="H86" s="15" t="s">
        <v>105</v>
      </c>
      <c r="I86" s="15">
        <v>15</v>
      </c>
      <c r="J86" s="96">
        <v>18.637507</v>
      </c>
      <c r="K86" s="96">
        <v>9.3187535</v>
      </c>
      <c r="L86" s="96"/>
      <c r="M86" s="96">
        <v>10</v>
      </c>
      <c r="N86" s="96">
        <v>18.637507</v>
      </c>
      <c r="O86" s="15" t="s">
        <v>139</v>
      </c>
      <c r="P86" s="15" t="s">
        <v>139</v>
      </c>
      <c r="Q86" s="15" t="s">
        <v>139</v>
      </c>
      <c r="R86" s="15" t="s">
        <v>139</v>
      </c>
      <c r="S86" s="15" t="s">
        <v>656</v>
      </c>
    </row>
    <row r="87" customHeight="1" spans="1:19">
      <c r="A87" s="71">
        <v>83</v>
      </c>
      <c r="B87" s="23"/>
      <c r="C87" s="15" t="s">
        <v>139</v>
      </c>
      <c r="D87" s="15" t="s">
        <v>58</v>
      </c>
      <c r="E87" s="15" t="s">
        <v>659</v>
      </c>
      <c r="F87" s="71">
        <v>2017</v>
      </c>
      <c r="G87" s="15">
        <v>200</v>
      </c>
      <c r="H87" s="15" t="s">
        <v>87</v>
      </c>
      <c r="I87" s="15">
        <v>15</v>
      </c>
      <c r="J87" s="96">
        <v>3.566567</v>
      </c>
      <c r="K87" s="96">
        <v>1.75</v>
      </c>
      <c r="L87" s="96"/>
      <c r="M87" s="96">
        <v>1.75</v>
      </c>
      <c r="N87" s="96">
        <v>3.566567</v>
      </c>
      <c r="O87" s="15" t="s">
        <v>139</v>
      </c>
      <c r="P87" s="15" t="s">
        <v>139</v>
      </c>
      <c r="Q87" s="15" t="s">
        <v>139</v>
      </c>
      <c r="R87" s="15" t="s">
        <v>139</v>
      </c>
      <c r="S87" s="15" t="s">
        <v>656</v>
      </c>
    </row>
    <row r="88" customHeight="1" spans="1:19">
      <c r="A88" s="71">
        <v>84</v>
      </c>
      <c r="B88" s="23"/>
      <c r="C88" s="15" t="s">
        <v>660</v>
      </c>
      <c r="D88" s="15" t="s">
        <v>58</v>
      </c>
      <c r="E88" s="15" t="s">
        <v>661</v>
      </c>
      <c r="F88" s="71">
        <v>2017</v>
      </c>
      <c r="G88" s="15">
        <v>1500</v>
      </c>
      <c r="H88" s="15" t="s">
        <v>94</v>
      </c>
      <c r="I88" s="15">
        <v>20</v>
      </c>
      <c r="J88" s="96">
        <v>8.8787</v>
      </c>
      <c r="K88" s="96"/>
      <c r="L88" s="96">
        <v>8.8787</v>
      </c>
      <c r="M88" s="96">
        <v>0</v>
      </c>
      <c r="N88" s="96">
        <v>7.5469</v>
      </c>
      <c r="O88" s="15" t="s">
        <v>660</v>
      </c>
      <c r="P88" s="15" t="s">
        <v>660</v>
      </c>
      <c r="Q88" s="15" t="s">
        <v>660</v>
      </c>
      <c r="R88" s="15" t="s">
        <v>660</v>
      </c>
      <c r="S88" s="15" t="s">
        <v>662</v>
      </c>
    </row>
    <row r="89" customHeight="1" spans="1:19">
      <c r="A89" s="71">
        <v>85</v>
      </c>
      <c r="B89" s="23"/>
      <c r="C89" s="71" t="s">
        <v>124</v>
      </c>
      <c r="D89" s="71" t="s">
        <v>103</v>
      </c>
      <c r="E89" s="71" t="s">
        <v>663</v>
      </c>
      <c r="F89" s="71">
        <v>2017</v>
      </c>
      <c r="G89" s="71">
        <v>99</v>
      </c>
      <c r="H89" s="71" t="s">
        <v>94</v>
      </c>
      <c r="I89" s="71">
        <v>20</v>
      </c>
      <c r="J89" s="71">
        <v>16.8</v>
      </c>
      <c r="K89" s="71">
        <v>10</v>
      </c>
      <c r="L89" s="71">
        <v>6.8</v>
      </c>
      <c r="M89" s="71">
        <v>0</v>
      </c>
      <c r="N89" s="71">
        <v>16.8</v>
      </c>
      <c r="O89" s="71" t="s">
        <v>124</v>
      </c>
      <c r="P89" s="71" t="s">
        <v>124</v>
      </c>
      <c r="Q89" s="71" t="s">
        <v>124</v>
      </c>
      <c r="R89" s="71" t="s">
        <v>124</v>
      </c>
      <c r="S89" s="71" t="s">
        <v>664</v>
      </c>
    </row>
    <row r="90" customHeight="1" spans="1:19">
      <c r="A90" s="71">
        <v>86</v>
      </c>
      <c r="B90" s="23" t="s">
        <v>34</v>
      </c>
      <c r="C90" s="71" t="s">
        <v>141</v>
      </c>
      <c r="D90" s="77" t="s">
        <v>58</v>
      </c>
      <c r="E90" s="77" t="s">
        <v>665</v>
      </c>
      <c r="F90" s="71">
        <v>2017</v>
      </c>
      <c r="G90" s="71">
        <v>1</v>
      </c>
      <c r="H90" s="71" t="s">
        <v>200</v>
      </c>
      <c r="I90" s="71">
        <v>10</v>
      </c>
      <c r="J90" s="71">
        <v>2.25</v>
      </c>
      <c r="K90" s="71">
        <v>0</v>
      </c>
      <c r="L90" s="71">
        <v>0</v>
      </c>
      <c r="M90" s="71">
        <v>0</v>
      </c>
      <c r="N90" s="71">
        <v>2.25</v>
      </c>
      <c r="O90" s="71" t="s">
        <v>141</v>
      </c>
      <c r="P90" s="71" t="s">
        <v>141</v>
      </c>
      <c r="Q90" s="71" t="s">
        <v>141</v>
      </c>
      <c r="R90" s="71" t="s">
        <v>141</v>
      </c>
      <c r="S90" s="71" t="s">
        <v>666</v>
      </c>
    </row>
    <row r="91" customHeight="1" spans="1:19">
      <c r="A91" s="71">
        <v>87</v>
      </c>
      <c r="B91" s="23"/>
      <c r="C91" s="71" t="s">
        <v>141</v>
      </c>
      <c r="D91" s="77" t="s">
        <v>103</v>
      </c>
      <c r="E91" s="77" t="s">
        <v>667</v>
      </c>
      <c r="F91" s="71">
        <v>2017</v>
      </c>
      <c r="G91" s="71">
        <v>98</v>
      </c>
      <c r="H91" s="71" t="s">
        <v>90</v>
      </c>
      <c r="I91" s="71">
        <v>10</v>
      </c>
      <c r="J91" s="71">
        <v>7.7</v>
      </c>
      <c r="K91" s="71">
        <v>0</v>
      </c>
      <c r="L91" s="71">
        <v>2</v>
      </c>
      <c r="M91" s="71">
        <v>0</v>
      </c>
      <c r="N91" s="71">
        <v>7.7</v>
      </c>
      <c r="O91" s="71" t="s">
        <v>141</v>
      </c>
      <c r="P91" s="71" t="s">
        <v>141</v>
      </c>
      <c r="Q91" s="71" t="s">
        <v>141</v>
      </c>
      <c r="R91" s="71" t="s">
        <v>141</v>
      </c>
      <c r="S91" s="71" t="s">
        <v>668</v>
      </c>
    </row>
    <row r="92" customHeight="1" spans="1:19">
      <c r="A92" s="71">
        <v>88</v>
      </c>
      <c r="B92" s="23"/>
      <c r="C92" s="71" t="s">
        <v>141</v>
      </c>
      <c r="D92" s="77" t="s">
        <v>58</v>
      </c>
      <c r="E92" s="77" t="s">
        <v>669</v>
      </c>
      <c r="F92" s="71">
        <v>2017</v>
      </c>
      <c r="G92" s="71">
        <v>1</v>
      </c>
      <c r="H92" s="71" t="s">
        <v>64</v>
      </c>
      <c r="I92" s="71">
        <v>30</v>
      </c>
      <c r="J92" s="71">
        <v>36.2</v>
      </c>
      <c r="K92" s="71">
        <v>26.68</v>
      </c>
      <c r="L92" s="71">
        <v>4</v>
      </c>
      <c r="M92" s="71">
        <v>0</v>
      </c>
      <c r="N92" s="71">
        <v>36.2</v>
      </c>
      <c r="O92" s="71" t="s">
        <v>141</v>
      </c>
      <c r="P92" s="71" t="s">
        <v>141</v>
      </c>
      <c r="Q92" s="71" t="s">
        <v>141</v>
      </c>
      <c r="R92" s="71" t="s">
        <v>141</v>
      </c>
      <c r="S92" s="71" t="s">
        <v>670</v>
      </c>
    </row>
    <row r="93" customHeight="1" spans="1:19">
      <c r="A93" s="71">
        <v>89</v>
      </c>
      <c r="B93" s="23"/>
      <c r="C93" s="71" t="s">
        <v>671</v>
      </c>
      <c r="D93" s="71" t="s">
        <v>58</v>
      </c>
      <c r="E93" s="71" t="s">
        <v>672</v>
      </c>
      <c r="F93" s="71">
        <v>2017</v>
      </c>
      <c r="G93" s="71">
        <v>550</v>
      </c>
      <c r="H93" s="71" t="s">
        <v>87</v>
      </c>
      <c r="I93" s="71">
        <v>10</v>
      </c>
      <c r="J93" s="71">
        <v>17.8</v>
      </c>
      <c r="K93" s="71">
        <v>0</v>
      </c>
      <c r="L93" s="71">
        <v>3</v>
      </c>
      <c r="M93" s="71">
        <v>0</v>
      </c>
      <c r="N93" s="71">
        <v>17.8</v>
      </c>
      <c r="O93" s="71" t="s">
        <v>671</v>
      </c>
      <c r="P93" s="71" t="s">
        <v>671</v>
      </c>
      <c r="Q93" s="71" t="s">
        <v>671</v>
      </c>
      <c r="R93" s="71" t="s">
        <v>671</v>
      </c>
      <c r="S93" s="71" t="s">
        <v>673</v>
      </c>
    </row>
    <row r="94" customHeight="1" spans="1:19">
      <c r="A94" s="71">
        <v>90</v>
      </c>
      <c r="B94" s="23" t="s">
        <v>31</v>
      </c>
      <c r="C94" s="71" t="s">
        <v>674</v>
      </c>
      <c r="D94" s="71" t="s">
        <v>58</v>
      </c>
      <c r="E94" s="93" t="s">
        <v>675</v>
      </c>
      <c r="F94" s="71">
        <v>2017</v>
      </c>
      <c r="G94" s="71">
        <v>240</v>
      </c>
      <c r="H94" s="71" t="s">
        <v>87</v>
      </c>
      <c r="I94" s="71">
        <v>10</v>
      </c>
      <c r="J94" s="93">
        <v>7.736467</v>
      </c>
      <c r="K94" s="39">
        <v>3.8</v>
      </c>
      <c r="L94" s="71"/>
      <c r="M94" s="71"/>
      <c r="N94" s="93">
        <v>7.5</v>
      </c>
      <c r="O94" s="71" t="s">
        <v>674</v>
      </c>
      <c r="P94" s="71" t="s">
        <v>674</v>
      </c>
      <c r="Q94" s="71" t="s">
        <v>674</v>
      </c>
      <c r="R94" s="71" t="s">
        <v>674</v>
      </c>
      <c r="S94" s="71" t="s">
        <v>676</v>
      </c>
    </row>
    <row r="95" customHeight="1" spans="1:19">
      <c r="A95" s="71">
        <v>91</v>
      </c>
      <c r="B95" s="23"/>
      <c r="C95" s="71" t="s">
        <v>674</v>
      </c>
      <c r="D95" s="71" t="s">
        <v>58</v>
      </c>
      <c r="E95" s="71" t="s">
        <v>677</v>
      </c>
      <c r="F95" s="71">
        <v>2017</v>
      </c>
      <c r="G95" s="71">
        <v>1100</v>
      </c>
      <c r="H95" s="71" t="s">
        <v>87</v>
      </c>
      <c r="I95" s="71">
        <v>10</v>
      </c>
      <c r="J95" s="71">
        <v>42</v>
      </c>
      <c r="K95" s="39">
        <v>20.5</v>
      </c>
      <c r="L95" s="71"/>
      <c r="M95" s="71"/>
      <c r="N95" s="93">
        <v>40</v>
      </c>
      <c r="O95" s="71" t="s">
        <v>674</v>
      </c>
      <c r="P95" s="71" t="s">
        <v>674</v>
      </c>
      <c r="Q95" s="71" t="s">
        <v>674</v>
      </c>
      <c r="R95" s="71" t="s">
        <v>674</v>
      </c>
      <c r="S95" s="71" t="s">
        <v>678</v>
      </c>
    </row>
    <row r="96" customHeight="1" spans="1:19">
      <c r="A96" s="71">
        <v>92</v>
      </c>
      <c r="B96" s="23"/>
      <c r="C96" s="71" t="s">
        <v>150</v>
      </c>
      <c r="D96" s="71" t="s">
        <v>58</v>
      </c>
      <c r="E96" s="93" t="s">
        <v>679</v>
      </c>
      <c r="F96" s="71">
        <v>2017</v>
      </c>
      <c r="G96" s="71">
        <v>120</v>
      </c>
      <c r="H96" s="71" t="s">
        <v>78</v>
      </c>
      <c r="I96" s="71">
        <v>10</v>
      </c>
      <c r="J96" s="71">
        <v>21</v>
      </c>
      <c r="K96" s="71">
        <v>2</v>
      </c>
      <c r="L96" s="71"/>
      <c r="M96" s="71"/>
      <c r="N96" s="93">
        <v>20</v>
      </c>
      <c r="O96" s="71" t="s">
        <v>150</v>
      </c>
      <c r="P96" s="71" t="s">
        <v>150</v>
      </c>
      <c r="Q96" s="71" t="s">
        <v>150</v>
      </c>
      <c r="R96" s="71" t="s">
        <v>150</v>
      </c>
      <c r="S96" s="71" t="s">
        <v>680</v>
      </c>
    </row>
    <row r="97" customHeight="1" spans="1:19">
      <c r="A97" s="71">
        <v>93</v>
      </c>
      <c r="B97" s="23"/>
      <c r="C97" s="71" t="s">
        <v>681</v>
      </c>
      <c r="D97" s="71" t="s">
        <v>58</v>
      </c>
      <c r="E97" s="93" t="s">
        <v>682</v>
      </c>
      <c r="F97" s="71">
        <v>2017</v>
      </c>
      <c r="G97" s="71">
        <v>180</v>
      </c>
      <c r="H97" s="71" t="s">
        <v>87</v>
      </c>
      <c r="I97" s="71">
        <v>5</v>
      </c>
      <c r="J97" s="151">
        <v>11.204388</v>
      </c>
      <c r="K97" s="71">
        <v>5.6</v>
      </c>
      <c r="L97" s="71"/>
      <c r="M97" s="71"/>
      <c r="N97" s="93">
        <v>10</v>
      </c>
      <c r="O97" s="71" t="s">
        <v>681</v>
      </c>
      <c r="P97" s="71" t="s">
        <v>681</v>
      </c>
      <c r="Q97" s="71" t="s">
        <v>681</v>
      </c>
      <c r="R97" s="71" t="s">
        <v>681</v>
      </c>
      <c r="S97" s="93" t="s">
        <v>683</v>
      </c>
    </row>
    <row r="98" customHeight="1" spans="1:19">
      <c r="A98" s="71">
        <v>94</v>
      </c>
      <c r="B98" s="23"/>
      <c r="C98" s="71" t="s">
        <v>157</v>
      </c>
      <c r="D98" s="71" t="s">
        <v>58</v>
      </c>
      <c r="E98" s="71" t="s">
        <v>684</v>
      </c>
      <c r="F98" s="71">
        <v>2017</v>
      </c>
      <c r="G98" s="71">
        <v>60</v>
      </c>
      <c r="H98" s="71" t="s">
        <v>87</v>
      </c>
      <c r="I98" s="77">
        <v>8</v>
      </c>
      <c r="J98" s="71">
        <v>1.50303</v>
      </c>
      <c r="K98" s="71">
        <v>1.3</v>
      </c>
      <c r="L98" s="93"/>
      <c r="M98" s="93"/>
      <c r="N98" s="93">
        <v>2.6</v>
      </c>
      <c r="O98" s="71" t="s">
        <v>157</v>
      </c>
      <c r="P98" s="71" t="s">
        <v>157</v>
      </c>
      <c r="Q98" s="71" t="s">
        <v>157</v>
      </c>
      <c r="R98" s="71" t="s">
        <v>157</v>
      </c>
      <c r="S98" s="71" t="s">
        <v>685</v>
      </c>
    </row>
    <row r="99" customHeight="1" spans="1:19">
      <c r="A99" s="71">
        <v>95</v>
      </c>
      <c r="B99" s="23"/>
      <c r="C99" s="71" t="s">
        <v>157</v>
      </c>
      <c r="D99" s="71" t="s">
        <v>58</v>
      </c>
      <c r="E99" s="71" t="s">
        <v>686</v>
      </c>
      <c r="F99" s="71">
        <v>2017</v>
      </c>
      <c r="G99" s="93">
        <v>200</v>
      </c>
      <c r="H99" s="71" t="s">
        <v>87</v>
      </c>
      <c r="I99" s="77">
        <v>8</v>
      </c>
      <c r="J99" s="71">
        <v>1.1234</v>
      </c>
      <c r="K99" s="71"/>
      <c r="L99" s="93"/>
      <c r="M99" s="93"/>
      <c r="N99" s="93"/>
      <c r="O99" s="71" t="s">
        <v>157</v>
      </c>
      <c r="P99" s="71" t="s">
        <v>157</v>
      </c>
      <c r="Q99" s="71" t="s">
        <v>157</v>
      </c>
      <c r="R99" s="71" t="s">
        <v>157</v>
      </c>
      <c r="S99" s="71" t="s">
        <v>685</v>
      </c>
    </row>
    <row r="100" customHeight="1" spans="1:19">
      <c r="A100" s="71">
        <v>96</v>
      </c>
      <c r="B100" s="23"/>
      <c r="C100" s="71" t="s">
        <v>157</v>
      </c>
      <c r="D100" s="71" t="s">
        <v>58</v>
      </c>
      <c r="E100" s="71" t="s">
        <v>687</v>
      </c>
      <c r="F100" s="71">
        <v>2017</v>
      </c>
      <c r="G100" s="71">
        <v>1</v>
      </c>
      <c r="H100" s="71" t="s">
        <v>264</v>
      </c>
      <c r="I100" s="77">
        <v>8</v>
      </c>
      <c r="J100" s="71">
        <v>14</v>
      </c>
      <c r="K100" s="71">
        <v>7</v>
      </c>
      <c r="L100" s="71"/>
      <c r="M100" s="71"/>
      <c r="N100" s="93">
        <v>12</v>
      </c>
      <c r="O100" s="71" t="s">
        <v>157</v>
      </c>
      <c r="P100" s="71" t="s">
        <v>157</v>
      </c>
      <c r="Q100" s="71" t="s">
        <v>157</v>
      </c>
      <c r="R100" s="71" t="s">
        <v>157</v>
      </c>
      <c r="S100" s="71" t="s">
        <v>688</v>
      </c>
    </row>
    <row r="101" customHeight="1" spans="1:19">
      <c r="A101" s="71">
        <v>97</v>
      </c>
      <c r="B101" s="23"/>
      <c r="C101" s="43" t="s">
        <v>160</v>
      </c>
      <c r="D101" s="71" t="s">
        <v>58</v>
      </c>
      <c r="E101" s="43" t="s">
        <v>689</v>
      </c>
      <c r="F101" s="71">
        <v>2017</v>
      </c>
      <c r="G101" s="43">
        <v>70</v>
      </c>
      <c r="H101" s="43" t="s">
        <v>78</v>
      </c>
      <c r="I101" s="43">
        <v>10</v>
      </c>
      <c r="J101" s="43">
        <v>21</v>
      </c>
      <c r="K101" s="43"/>
      <c r="L101" s="43">
        <v>1</v>
      </c>
      <c r="M101" s="43"/>
      <c r="N101" s="43">
        <v>16.8</v>
      </c>
      <c r="O101" s="43" t="s">
        <v>160</v>
      </c>
      <c r="P101" s="43" t="s">
        <v>160</v>
      </c>
      <c r="Q101" s="43" t="s">
        <v>160</v>
      </c>
      <c r="R101" s="43" t="s">
        <v>160</v>
      </c>
      <c r="S101" s="43" t="s">
        <v>162</v>
      </c>
    </row>
    <row r="102" ht="36" customHeight="1" spans="1:19">
      <c r="A102" s="71">
        <v>98</v>
      </c>
      <c r="B102" s="23"/>
      <c r="C102" s="71" t="s">
        <v>690</v>
      </c>
      <c r="D102" s="71" t="s">
        <v>58</v>
      </c>
      <c r="E102" s="149" t="s">
        <v>691</v>
      </c>
      <c r="F102" s="71">
        <v>2017</v>
      </c>
      <c r="G102" s="150">
        <v>1</v>
      </c>
      <c r="H102" s="71" t="s">
        <v>64</v>
      </c>
      <c r="I102" s="71">
        <v>10</v>
      </c>
      <c r="J102" s="151">
        <v>21.889401</v>
      </c>
      <c r="K102" s="151">
        <v>10.945</v>
      </c>
      <c r="L102" s="71">
        <v>0</v>
      </c>
      <c r="M102" s="71">
        <v>0</v>
      </c>
      <c r="N102" s="151">
        <v>21.8</v>
      </c>
      <c r="O102" s="71" t="s">
        <v>690</v>
      </c>
      <c r="P102" s="71" t="s">
        <v>690</v>
      </c>
      <c r="Q102" s="71" t="s">
        <v>690</v>
      </c>
      <c r="R102" s="71" t="s">
        <v>690</v>
      </c>
      <c r="S102" s="71" t="s">
        <v>692</v>
      </c>
    </row>
    <row r="103" customHeight="1" spans="1:19">
      <c r="A103" s="71">
        <v>99</v>
      </c>
      <c r="B103" s="23"/>
      <c r="C103" s="71" t="s">
        <v>690</v>
      </c>
      <c r="D103" s="71" t="s">
        <v>58</v>
      </c>
      <c r="E103" s="149" t="s">
        <v>693</v>
      </c>
      <c r="F103" s="71">
        <v>2017</v>
      </c>
      <c r="G103" s="150">
        <v>105</v>
      </c>
      <c r="H103" s="150" t="s">
        <v>87</v>
      </c>
      <c r="I103" s="71">
        <v>10</v>
      </c>
      <c r="J103" s="151">
        <v>22.712813</v>
      </c>
      <c r="K103" s="151">
        <v>5.6782</v>
      </c>
      <c r="L103" s="71">
        <v>0</v>
      </c>
      <c r="M103" s="71">
        <v>0</v>
      </c>
      <c r="N103" s="151">
        <v>22.7</v>
      </c>
      <c r="O103" s="71" t="s">
        <v>690</v>
      </c>
      <c r="P103" s="71" t="s">
        <v>690</v>
      </c>
      <c r="Q103" s="71" t="s">
        <v>690</v>
      </c>
      <c r="R103" s="71" t="s">
        <v>690</v>
      </c>
      <c r="S103" s="71" t="s">
        <v>692</v>
      </c>
    </row>
    <row r="104" customHeight="1" spans="1:19">
      <c r="A104" s="71">
        <v>100</v>
      </c>
      <c r="B104" s="23"/>
      <c r="C104" s="71" t="s">
        <v>690</v>
      </c>
      <c r="D104" s="71" t="s">
        <v>58</v>
      </c>
      <c r="E104" s="149" t="s">
        <v>694</v>
      </c>
      <c r="F104" s="71">
        <v>2017</v>
      </c>
      <c r="G104" s="150">
        <v>4000</v>
      </c>
      <c r="H104" s="150" t="s">
        <v>105</v>
      </c>
      <c r="I104" s="71">
        <v>10</v>
      </c>
      <c r="J104" s="151">
        <v>25.018435</v>
      </c>
      <c r="K104" s="151">
        <v>12.5092</v>
      </c>
      <c r="L104" s="71">
        <v>0</v>
      </c>
      <c r="M104" s="71">
        <v>0</v>
      </c>
      <c r="N104" s="151">
        <v>25</v>
      </c>
      <c r="O104" s="71" t="s">
        <v>690</v>
      </c>
      <c r="P104" s="71" t="s">
        <v>690</v>
      </c>
      <c r="Q104" s="71" t="s">
        <v>690</v>
      </c>
      <c r="R104" s="71" t="s">
        <v>690</v>
      </c>
      <c r="S104" s="71" t="s">
        <v>692</v>
      </c>
    </row>
    <row r="105" customHeight="1" spans="1:19">
      <c r="A105" s="71">
        <v>101</v>
      </c>
      <c r="B105" s="23"/>
      <c r="C105" s="71" t="s">
        <v>690</v>
      </c>
      <c r="D105" s="71" t="s">
        <v>58</v>
      </c>
      <c r="E105" s="149" t="s">
        <v>695</v>
      </c>
      <c r="F105" s="71">
        <v>2017</v>
      </c>
      <c r="G105" s="150">
        <v>1000</v>
      </c>
      <c r="H105" s="150" t="s">
        <v>105</v>
      </c>
      <c r="I105" s="71">
        <v>10</v>
      </c>
      <c r="J105" s="151">
        <v>2.920885</v>
      </c>
      <c r="K105" s="151">
        <v>0.7302</v>
      </c>
      <c r="L105" s="71">
        <v>0</v>
      </c>
      <c r="M105" s="71">
        <v>0</v>
      </c>
      <c r="N105" s="151">
        <v>2.4</v>
      </c>
      <c r="O105" s="71" t="s">
        <v>690</v>
      </c>
      <c r="P105" s="71" t="s">
        <v>690</v>
      </c>
      <c r="Q105" s="71" t="s">
        <v>690</v>
      </c>
      <c r="R105" s="71" t="s">
        <v>690</v>
      </c>
      <c r="S105" s="71" t="s">
        <v>692</v>
      </c>
    </row>
    <row r="106" customHeight="1" spans="1:19">
      <c r="A106" s="71">
        <v>102</v>
      </c>
      <c r="B106" s="23"/>
      <c r="C106" s="71" t="s">
        <v>166</v>
      </c>
      <c r="D106" s="71" t="s">
        <v>58</v>
      </c>
      <c r="E106" s="71" t="s">
        <v>696</v>
      </c>
      <c r="F106" s="71">
        <v>2017</v>
      </c>
      <c r="G106" s="71">
        <v>950</v>
      </c>
      <c r="H106" s="71" t="s">
        <v>87</v>
      </c>
      <c r="I106" s="71">
        <v>8</v>
      </c>
      <c r="J106" s="152">
        <v>27.949537</v>
      </c>
      <c r="K106" s="152">
        <v>13.9747</v>
      </c>
      <c r="L106" s="71"/>
      <c r="M106" s="71"/>
      <c r="N106" s="93">
        <v>25</v>
      </c>
      <c r="O106" s="71" t="s">
        <v>166</v>
      </c>
      <c r="P106" s="71" t="s">
        <v>166</v>
      </c>
      <c r="Q106" s="71" t="s">
        <v>166</v>
      </c>
      <c r="R106" s="71" t="s">
        <v>166</v>
      </c>
      <c r="S106" s="71" t="s">
        <v>697</v>
      </c>
    </row>
    <row r="107" customHeight="1" spans="1:19">
      <c r="A107" s="71">
        <v>103</v>
      </c>
      <c r="B107" s="23"/>
      <c r="C107" s="71" t="s">
        <v>166</v>
      </c>
      <c r="D107" s="71" t="s">
        <v>58</v>
      </c>
      <c r="E107" s="71" t="s">
        <v>698</v>
      </c>
      <c r="F107" s="71">
        <v>2017</v>
      </c>
      <c r="G107" s="71">
        <v>400</v>
      </c>
      <c r="H107" s="71" t="s">
        <v>87</v>
      </c>
      <c r="I107" s="71">
        <v>8</v>
      </c>
      <c r="J107" s="152">
        <v>12.030912</v>
      </c>
      <c r="K107" s="152">
        <v>6</v>
      </c>
      <c r="L107" s="71"/>
      <c r="M107" s="71"/>
      <c r="N107" s="93">
        <v>10</v>
      </c>
      <c r="O107" s="71" t="s">
        <v>166</v>
      </c>
      <c r="P107" s="71" t="s">
        <v>166</v>
      </c>
      <c r="Q107" s="71" t="s">
        <v>166</v>
      </c>
      <c r="R107" s="71" t="s">
        <v>166</v>
      </c>
      <c r="S107" s="71" t="s">
        <v>168</v>
      </c>
    </row>
    <row r="108" customHeight="1" spans="1:19">
      <c r="A108" s="71">
        <v>104</v>
      </c>
      <c r="B108" s="23"/>
      <c r="C108" s="71" t="s">
        <v>172</v>
      </c>
      <c r="D108" s="71" t="s">
        <v>66</v>
      </c>
      <c r="E108" s="71" t="s">
        <v>699</v>
      </c>
      <c r="F108" s="71">
        <v>2017</v>
      </c>
      <c r="G108" s="71">
        <v>300</v>
      </c>
      <c r="H108" s="71" t="s">
        <v>75</v>
      </c>
      <c r="I108" s="71">
        <v>10</v>
      </c>
      <c r="J108" s="71">
        <v>22</v>
      </c>
      <c r="K108" s="71">
        <v>10</v>
      </c>
      <c r="L108" s="71">
        <v>0</v>
      </c>
      <c r="M108" s="71">
        <v>0</v>
      </c>
      <c r="N108" s="93">
        <v>20</v>
      </c>
      <c r="O108" s="71" t="s">
        <v>172</v>
      </c>
      <c r="P108" s="71" t="s">
        <v>172</v>
      </c>
      <c r="Q108" s="71" t="s">
        <v>172</v>
      </c>
      <c r="R108" s="71" t="s">
        <v>172</v>
      </c>
      <c r="S108" s="71" t="s">
        <v>174</v>
      </c>
    </row>
    <row r="109" customHeight="1" spans="1:19">
      <c r="A109" s="71">
        <v>105</v>
      </c>
      <c r="B109" s="23"/>
      <c r="C109" s="71" t="s">
        <v>700</v>
      </c>
      <c r="D109" s="71" t="s">
        <v>58</v>
      </c>
      <c r="E109" s="71" t="s">
        <v>701</v>
      </c>
      <c r="F109" s="71">
        <v>2017</v>
      </c>
      <c r="G109" s="71">
        <v>1</v>
      </c>
      <c r="H109" s="71" t="s">
        <v>64</v>
      </c>
      <c r="I109" s="71">
        <v>15</v>
      </c>
      <c r="J109" s="71">
        <v>4.584</v>
      </c>
      <c r="K109" s="71">
        <v>2.2404</v>
      </c>
      <c r="L109" s="71"/>
      <c r="M109" s="71"/>
      <c r="N109" s="93">
        <v>4.3</v>
      </c>
      <c r="O109" s="71" t="s">
        <v>700</v>
      </c>
      <c r="P109" s="71" t="s">
        <v>700</v>
      </c>
      <c r="Q109" s="71" t="s">
        <v>700</v>
      </c>
      <c r="R109" s="71" t="s">
        <v>700</v>
      </c>
      <c r="S109" s="71" t="s">
        <v>702</v>
      </c>
    </row>
    <row r="110" customHeight="1" spans="1:19">
      <c r="A110" s="71">
        <v>106</v>
      </c>
      <c r="B110" s="23"/>
      <c r="C110" s="71" t="s">
        <v>703</v>
      </c>
      <c r="D110" s="71" t="s">
        <v>58</v>
      </c>
      <c r="E110" s="93" t="s">
        <v>704</v>
      </c>
      <c r="F110" s="71">
        <v>2017</v>
      </c>
      <c r="G110" s="71">
        <v>1</v>
      </c>
      <c r="H110" s="71" t="s">
        <v>90</v>
      </c>
      <c r="I110" s="71">
        <v>10</v>
      </c>
      <c r="J110" s="151">
        <v>4.4417</v>
      </c>
      <c r="K110" s="151">
        <v>2.2208</v>
      </c>
      <c r="L110" s="71"/>
      <c r="M110" s="71"/>
      <c r="N110" s="93">
        <v>4.2</v>
      </c>
      <c r="O110" s="71" t="s">
        <v>703</v>
      </c>
      <c r="P110" s="71" t="s">
        <v>703</v>
      </c>
      <c r="Q110" s="71" t="s">
        <v>703</v>
      </c>
      <c r="R110" s="71" t="s">
        <v>703</v>
      </c>
      <c r="S110" s="71" t="s">
        <v>705</v>
      </c>
    </row>
    <row r="111" customHeight="1" spans="1:19">
      <c r="A111" s="71">
        <v>107</v>
      </c>
      <c r="B111" s="23"/>
      <c r="C111" s="71" t="s">
        <v>150</v>
      </c>
      <c r="D111" s="71" t="s">
        <v>66</v>
      </c>
      <c r="E111" s="71" t="s">
        <v>706</v>
      </c>
      <c r="F111" s="71">
        <v>2017</v>
      </c>
      <c r="G111" s="71">
        <v>1</v>
      </c>
      <c r="H111" s="71" t="s">
        <v>90</v>
      </c>
      <c r="I111" s="71">
        <v>20</v>
      </c>
      <c r="J111" s="71">
        <v>45</v>
      </c>
      <c r="K111" s="71">
        <v>45</v>
      </c>
      <c r="L111" s="71"/>
      <c r="M111" s="71"/>
      <c r="N111" s="71">
        <v>45</v>
      </c>
      <c r="O111" s="71" t="s">
        <v>150</v>
      </c>
      <c r="P111" s="71" t="s">
        <v>150</v>
      </c>
      <c r="Q111" s="71" t="s">
        <v>150</v>
      </c>
      <c r="R111" s="71" t="s">
        <v>69</v>
      </c>
      <c r="S111" s="71" t="s">
        <v>680</v>
      </c>
    </row>
    <row r="112" customHeight="1" spans="1:19">
      <c r="A112" s="71">
        <v>108</v>
      </c>
      <c r="B112" s="23"/>
      <c r="C112" s="71" t="s">
        <v>166</v>
      </c>
      <c r="D112" s="71" t="s">
        <v>66</v>
      </c>
      <c r="E112" s="71" t="s">
        <v>707</v>
      </c>
      <c r="F112" s="71">
        <v>2017</v>
      </c>
      <c r="G112" s="71">
        <v>1</v>
      </c>
      <c r="H112" s="71" t="s">
        <v>90</v>
      </c>
      <c r="I112" s="71">
        <v>20</v>
      </c>
      <c r="J112" s="71">
        <v>45</v>
      </c>
      <c r="K112" s="71">
        <v>45</v>
      </c>
      <c r="L112" s="71"/>
      <c r="M112" s="71"/>
      <c r="N112" s="71">
        <v>45</v>
      </c>
      <c r="O112" s="71" t="s">
        <v>166</v>
      </c>
      <c r="P112" s="71" t="s">
        <v>166</v>
      </c>
      <c r="Q112" s="71" t="s">
        <v>166</v>
      </c>
      <c r="R112" s="71" t="s">
        <v>69</v>
      </c>
      <c r="S112" s="71" t="s">
        <v>708</v>
      </c>
    </row>
    <row r="113" customHeight="1" spans="1:19">
      <c r="A113" s="71">
        <v>109</v>
      </c>
      <c r="B113" s="23"/>
      <c r="C113" s="71" t="s">
        <v>184</v>
      </c>
      <c r="D113" s="71" t="s">
        <v>66</v>
      </c>
      <c r="E113" s="71" t="s">
        <v>709</v>
      </c>
      <c r="F113" s="71">
        <v>2017</v>
      </c>
      <c r="G113" s="71">
        <v>1</v>
      </c>
      <c r="H113" s="71" t="s">
        <v>90</v>
      </c>
      <c r="I113" s="71">
        <v>20</v>
      </c>
      <c r="J113" s="71">
        <v>45</v>
      </c>
      <c r="K113" s="71">
        <v>45</v>
      </c>
      <c r="L113" s="71"/>
      <c r="M113" s="71"/>
      <c r="N113" s="71">
        <v>45</v>
      </c>
      <c r="O113" s="71" t="s">
        <v>184</v>
      </c>
      <c r="P113" s="71" t="s">
        <v>184</v>
      </c>
      <c r="Q113" s="71" t="s">
        <v>184</v>
      </c>
      <c r="R113" s="71" t="s">
        <v>69</v>
      </c>
      <c r="S113" s="71" t="s">
        <v>186</v>
      </c>
    </row>
    <row r="114" customHeight="1" spans="1:19">
      <c r="A114" s="71">
        <v>110</v>
      </c>
      <c r="B114" s="23"/>
      <c r="C114" s="71" t="s">
        <v>160</v>
      </c>
      <c r="D114" s="71" t="s">
        <v>66</v>
      </c>
      <c r="E114" s="71" t="s">
        <v>710</v>
      </c>
      <c r="F114" s="71">
        <v>2017</v>
      </c>
      <c r="G114" s="71">
        <v>1</v>
      </c>
      <c r="H114" s="71" t="s">
        <v>90</v>
      </c>
      <c r="I114" s="71">
        <v>20</v>
      </c>
      <c r="J114" s="71">
        <v>45</v>
      </c>
      <c r="K114" s="71">
        <v>45</v>
      </c>
      <c r="L114" s="71"/>
      <c r="M114" s="71"/>
      <c r="N114" s="71">
        <v>45</v>
      </c>
      <c r="O114" s="71" t="s">
        <v>160</v>
      </c>
      <c r="P114" s="71" t="s">
        <v>160</v>
      </c>
      <c r="Q114" s="71" t="s">
        <v>160</v>
      </c>
      <c r="R114" s="71" t="s">
        <v>69</v>
      </c>
      <c r="S114" s="71" t="s">
        <v>162</v>
      </c>
    </row>
    <row r="115" customHeight="1" spans="1:19">
      <c r="A115" s="71">
        <v>111</v>
      </c>
      <c r="B115" s="23"/>
      <c r="C115" s="71" t="s">
        <v>711</v>
      </c>
      <c r="D115" s="71" t="s">
        <v>66</v>
      </c>
      <c r="E115" s="71" t="s">
        <v>712</v>
      </c>
      <c r="F115" s="71">
        <v>2017</v>
      </c>
      <c r="G115" s="71">
        <v>1</v>
      </c>
      <c r="H115" s="71" t="s">
        <v>90</v>
      </c>
      <c r="I115" s="71">
        <v>20</v>
      </c>
      <c r="J115" s="71">
        <v>45</v>
      </c>
      <c r="K115" s="71">
        <v>45</v>
      </c>
      <c r="L115" s="71"/>
      <c r="M115" s="71"/>
      <c r="N115" s="71">
        <v>45</v>
      </c>
      <c r="O115" s="71" t="s">
        <v>711</v>
      </c>
      <c r="P115" s="71" t="s">
        <v>711</v>
      </c>
      <c r="Q115" s="71" t="s">
        <v>711</v>
      </c>
      <c r="R115" s="71" t="s">
        <v>69</v>
      </c>
      <c r="S115" s="71" t="s">
        <v>713</v>
      </c>
    </row>
    <row r="116" customHeight="1" spans="1:19">
      <c r="A116" s="71">
        <v>112</v>
      </c>
      <c r="B116" s="23"/>
      <c r="C116" s="71" t="s">
        <v>714</v>
      </c>
      <c r="D116" s="71" t="s">
        <v>66</v>
      </c>
      <c r="E116" s="71" t="s">
        <v>715</v>
      </c>
      <c r="F116" s="71">
        <v>2017</v>
      </c>
      <c r="G116" s="71">
        <v>1</v>
      </c>
      <c r="H116" s="71" t="s">
        <v>90</v>
      </c>
      <c r="I116" s="71">
        <v>20</v>
      </c>
      <c r="J116" s="71">
        <v>45</v>
      </c>
      <c r="K116" s="71">
        <v>45</v>
      </c>
      <c r="L116" s="71"/>
      <c r="M116" s="71"/>
      <c r="N116" s="71">
        <v>45</v>
      </c>
      <c r="O116" s="71" t="s">
        <v>714</v>
      </c>
      <c r="P116" s="71" t="s">
        <v>714</v>
      </c>
      <c r="Q116" s="71" t="s">
        <v>714</v>
      </c>
      <c r="R116" s="71" t="s">
        <v>69</v>
      </c>
      <c r="S116" s="71" t="s">
        <v>716</v>
      </c>
    </row>
    <row r="117" customHeight="1" spans="1:19">
      <c r="A117" s="71">
        <v>113</v>
      </c>
      <c r="B117" s="23"/>
      <c r="C117" s="71" t="s">
        <v>172</v>
      </c>
      <c r="D117" s="71" t="s">
        <v>66</v>
      </c>
      <c r="E117" s="71" t="s">
        <v>717</v>
      </c>
      <c r="F117" s="71">
        <v>2017</v>
      </c>
      <c r="G117" s="71">
        <v>1</v>
      </c>
      <c r="H117" s="71" t="s">
        <v>90</v>
      </c>
      <c r="I117" s="71">
        <v>20</v>
      </c>
      <c r="J117" s="71">
        <v>45</v>
      </c>
      <c r="K117" s="71">
        <v>45</v>
      </c>
      <c r="L117" s="71"/>
      <c r="M117" s="71"/>
      <c r="N117" s="71">
        <v>45</v>
      </c>
      <c r="O117" s="71" t="s">
        <v>172</v>
      </c>
      <c r="P117" s="71" t="s">
        <v>172</v>
      </c>
      <c r="Q117" s="71" t="s">
        <v>172</v>
      </c>
      <c r="R117" s="71" t="s">
        <v>69</v>
      </c>
      <c r="S117" s="71" t="s">
        <v>718</v>
      </c>
    </row>
    <row r="118" customHeight="1" spans="1:19">
      <c r="A118" s="71">
        <v>114</v>
      </c>
      <c r="B118" s="23"/>
      <c r="C118" s="71" t="s">
        <v>719</v>
      </c>
      <c r="D118" s="71" t="s">
        <v>66</v>
      </c>
      <c r="E118" s="71" t="s">
        <v>720</v>
      </c>
      <c r="F118" s="71">
        <v>2017</v>
      </c>
      <c r="G118" s="71">
        <v>1</v>
      </c>
      <c r="H118" s="71" t="s">
        <v>90</v>
      </c>
      <c r="I118" s="71">
        <v>20</v>
      </c>
      <c r="J118" s="71">
        <v>45</v>
      </c>
      <c r="K118" s="71">
        <v>45</v>
      </c>
      <c r="L118" s="71"/>
      <c r="M118" s="71"/>
      <c r="N118" s="71">
        <v>45</v>
      </c>
      <c r="O118" s="71" t="s">
        <v>719</v>
      </c>
      <c r="P118" s="71" t="s">
        <v>719</v>
      </c>
      <c r="Q118" s="71" t="s">
        <v>719</v>
      </c>
      <c r="R118" s="71" t="s">
        <v>69</v>
      </c>
      <c r="S118" s="71" t="s">
        <v>721</v>
      </c>
    </row>
    <row r="119" customHeight="1" spans="1:19">
      <c r="A119" s="71">
        <v>115</v>
      </c>
      <c r="B119" s="72" t="s">
        <v>28</v>
      </c>
      <c r="C119" s="71" t="s">
        <v>722</v>
      </c>
      <c r="D119" s="71" t="s">
        <v>58</v>
      </c>
      <c r="E119" s="71" t="s">
        <v>723</v>
      </c>
      <c r="F119" s="71">
        <v>2017</v>
      </c>
      <c r="G119" s="71">
        <v>450</v>
      </c>
      <c r="H119" s="71" t="s">
        <v>87</v>
      </c>
      <c r="I119" s="71">
        <v>10</v>
      </c>
      <c r="J119" s="153">
        <v>4.7923</v>
      </c>
      <c r="K119" s="153">
        <v>2.3962</v>
      </c>
      <c r="L119" s="71">
        <v>0</v>
      </c>
      <c r="M119" s="71">
        <v>0</v>
      </c>
      <c r="N119" s="153">
        <v>4.7923</v>
      </c>
      <c r="O119" s="71" t="s">
        <v>722</v>
      </c>
      <c r="P119" s="71" t="s">
        <v>722</v>
      </c>
      <c r="Q119" s="71" t="s">
        <v>722</v>
      </c>
      <c r="R119" s="71" t="s">
        <v>722</v>
      </c>
      <c r="S119" s="94" t="s">
        <v>724</v>
      </c>
    </row>
    <row r="120" customHeight="1" spans="1:19">
      <c r="A120" s="71">
        <v>116</v>
      </c>
      <c r="B120" s="72"/>
      <c r="C120" s="71" t="s">
        <v>187</v>
      </c>
      <c r="D120" s="71" t="s">
        <v>58</v>
      </c>
      <c r="E120" s="71" t="s">
        <v>725</v>
      </c>
      <c r="F120" s="71">
        <v>2017</v>
      </c>
      <c r="G120" s="71">
        <v>26</v>
      </c>
      <c r="H120" s="71" t="s">
        <v>78</v>
      </c>
      <c r="I120" s="71">
        <v>10</v>
      </c>
      <c r="J120" s="71">
        <v>3.9</v>
      </c>
      <c r="K120" s="71">
        <v>1.95</v>
      </c>
      <c r="L120" s="71">
        <v>0</v>
      </c>
      <c r="M120" s="71">
        <v>0</v>
      </c>
      <c r="N120" s="71">
        <v>3.9</v>
      </c>
      <c r="O120" s="71" t="s">
        <v>187</v>
      </c>
      <c r="P120" s="71" t="s">
        <v>187</v>
      </c>
      <c r="Q120" s="71" t="s">
        <v>187</v>
      </c>
      <c r="R120" s="71" t="s">
        <v>187</v>
      </c>
      <c r="S120" s="71" t="s">
        <v>726</v>
      </c>
    </row>
    <row r="121" customHeight="1" spans="1:19">
      <c r="A121" s="71">
        <v>117</v>
      </c>
      <c r="B121" s="72"/>
      <c r="C121" s="71" t="s">
        <v>187</v>
      </c>
      <c r="D121" s="71" t="s">
        <v>58</v>
      </c>
      <c r="E121" s="71" t="s">
        <v>727</v>
      </c>
      <c r="F121" s="71">
        <v>2017</v>
      </c>
      <c r="G121" s="71">
        <v>420</v>
      </c>
      <c r="H121" s="71" t="s">
        <v>94</v>
      </c>
      <c r="I121" s="71">
        <v>20</v>
      </c>
      <c r="J121" s="71">
        <v>3.3</v>
      </c>
      <c r="K121" s="71">
        <v>1.65</v>
      </c>
      <c r="L121" s="71">
        <v>0</v>
      </c>
      <c r="M121" s="71">
        <v>0</v>
      </c>
      <c r="N121" s="71">
        <v>3.3</v>
      </c>
      <c r="O121" s="71" t="s">
        <v>187</v>
      </c>
      <c r="P121" s="71" t="s">
        <v>187</v>
      </c>
      <c r="Q121" s="71" t="s">
        <v>187</v>
      </c>
      <c r="R121" s="71" t="s">
        <v>187</v>
      </c>
      <c r="S121" s="71" t="s">
        <v>726</v>
      </c>
    </row>
    <row r="122" customHeight="1" spans="1:19">
      <c r="A122" s="71">
        <v>118</v>
      </c>
      <c r="B122" s="72"/>
      <c r="C122" s="71" t="s">
        <v>728</v>
      </c>
      <c r="D122" s="71" t="s">
        <v>58</v>
      </c>
      <c r="E122" s="71" t="s">
        <v>729</v>
      </c>
      <c r="F122" s="71">
        <v>2017</v>
      </c>
      <c r="G122" s="114">
        <v>1</v>
      </c>
      <c r="H122" s="114" t="s">
        <v>271</v>
      </c>
      <c r="I122" s="114">
        <v>30</v>
      </c>
      <c r="J122" s="114">
        <v>4.88</v>
      </c>
      <c r="K122" s="114">
        <v>2.44</v>
      </c>
      <c r="L122" s="114">
        <v>0</v>
      </c>
      <c r="M122" s="71">
        <v>0</v>
      </c>
      <c r="N122" s="114">
        <v>4.88</v>
      </c>
      <c r="O122" s="71" t="s">
        <v>728</v>
      </c>
      <c r="P122" s="71" t="s">
        <v>728</v>
      </c>
      <c r="Q122" s="71" t="s">
        <v>728</v>
      </c>
      <c r="R122" s="71" t="s">
        <v>728</v>
      </c>
      <c r="S122" s="114" t="s">
        <v>730</v>
      </c>
    </row>
    <row r="123" customHeight="1" spans="1:19">
      <c r="A123" s="71">
        <v>119</v>
      </c>
      <c r="B123" s="72"/>
      <c r="C123" s="71" t="s">
        <v>728</v>
      </c>
      <c r="D123" s="71" t="s">
        <v>58</v>
      </c>
      <c r="E123" s="71" t="s">
        <v>731</v>
      </c>
      <c r="F123" s="71">
        <v>2017</v>
      </c>
      <c r="G123" s="114">
        <v>40</v>
      </c>
      <c r="H123" s="114" t="s">
        <v>78</v>
      </c>
      <c r="I123" s="114">
        <v>10</v>
      </c>
      <c r="J123" s="114">
        <v>10.3641</v>
      </c>
      <c r="K123" s="114">
        <f>J123/2</f>
        <v>5.18205</v>
      </c>
      <c r="L123" s="114">
        <v>0</v>
      </c>
      <c r="M123" s="71">
        <v>0</v>
      </c>
      <c r="N123" s="114">
        <v>10.3641</v>
      </c>
      <c r="O123" s="71" t="s">
        <v>728</v>
      </c>
      <c r="P123" s="71" t="s">
        <v>728</v>
      </c>
      <c r="Q123" s="71" t="s">
        <v>728</v>
      </c>
      <c r="R123" s="71" t="s">
        <v>728</v>
      </c>
      <c r="S123" s="114" t="s">
        <v>732</v>
      </c>
    </row>
    <row r="124" customHeight="1" spans="1:19">
      <c r="A124" s="71">
        <v>120</v>
      </c>
      <c r="B124" s="72"/>
      <c r="C124" s="71" t="s">
        <v>733</v>
      </c>
      <c r="D124" s="71" t="s">
        <v>58</v>
      </c>
      <c r="E124" s="71" t="s">
        <v>734</v>
      </c>
      <c r="F124" s="71">
        <v>2017</v>
      </c>
      <c r="G124" s="71">
        <v>16</v>
      </c>
      <c r="H124" s="71" t="s">
        <v>78</v>
      </c>
      <c r="I124" s="71">
        <v>10</v>
      </c>
      <c r="J124" s="148">
        <v>4.8</v>
      </c>
      <c r="K124" s="71">
        <v>2.4</v>
      </c>
      <c r="L124" s="71">
        <v>0</v>
      </c>
      <c r="M124" s="71">
        <v>0</v>
      </c>
      <c r="N124" s="71">
        <v>2</v>
      </c>
      <c r="O124" s="71" t="s">
        <v>733</v>
      </c>
      <c r="P124" s="71" t="s">
        <v>733</v>
      </c>
      <c r="Q124" s="71" t="s">
        <v>733</v>
      </c>
      <c r="R124" s="71" t="s">
        <v>733</v>
      </c>
      <c r="S124" s="71" t="s">
        <v>735</v>
      </c>
    </row>
    <row r="125" customHeight="1" spans="1:19">
      <c r="A125" s="71">
        <v>121</v>
      </c>
      <c r="B125" s="72"/>
      <c r="C125" s="71" t="s">
        <v>733</v>
      </c>
      <c r="D125" s="71" t="s">
        <v>58</v>
      </c>
      <c r="E125" s="71" t="s">
        <v>736</v>
      </c>
      <c r="F125" s="71">
        <v>2017</v>
      </c>
      <c r="G125" s="71">
        <v>900</v>
      </c>
      <c r="H125" s="71" t="s">
        <v>105</v>
      </c>
      <c r="I125" s="71">
        <v>50</v>
      </c>
      <c r="J125" s="148">
        <v>12</v>
      </c>
      <c r="K125" s="71">
        <v>6</v>
      </c>
      <c r="L125" s="71">
        <v>0</v>
      </c>
      <c r="M125" s="71">
        <v>0</v>
      </c>
      <c r="N125" s="71">
        <v>10</v>
      </c>
      <c r="O125" s="71" t="s">
        <v>733</v>
      </c>
      <c r="P125" s="71" t="s">
        <v>733</v>
      </c>
      <c r="Q125" s="71" t="s">
        <v>733</v>
      </c>
      <c r="R125" s="71" t="s">
        <v>733</v>
      </c>
      <c r="S125" s="71" t="s">
        <v>735</v>
      </c>
    </row>
    <row r="126" customHeight="1" spans="1:19">
      <c r="A126" s="71">
        <v>122</v>
      </c>
      <c r="B126" s="72"/>
      <c r="C126" s="71" t="s">
        <v>737</v>
      </c>
      <c r="D126" s="71" t="s">
        <v>66</v>
      </c>
      <c r="E126" s="71" t="s">
        <v>738</v>
      </c>
      <c r="F126" s="71">
        <v>2017</v>
      </c>
      <c r="G126" s="72">
        <v>1</v>
      </c>
      <c r="H126" s="71" t="s">
        <v>90</v>
      </c>
      <c r="I126" s="71">
        <v>20</v>
      </c>
      <c r="J126" s="71">
        <v>45</v>
      </c>
      <c r="K126" s="71">
        <v>45</v>
      </c>
      <c r="L126" s="71">
        <v>0</v>
      </c>
      <c r="M126" s="71">
        <v>0</v>
      </c>
      <c r="N126" s="71">
        <v>45</v>
      </c>
      <c r="O126" s="71" t="s">
        <v>737</v>
      </c>
      <c r="P126" s="71" t="s">
        <v>737</v>
      </c>
      <c r="Q126" s="71" t="s">
        <v>737</v>
      </c>
      <c r="R126" s="71" t="s">
        <v>69</v>
      </c>
      <c r="S126" s="71" t="s">
        <v>739</v>
      </c>
    </row>
    <row r="127" customHeight="1" spans="1:19">
      <c r="A127" s="71">
        <v>123</v>
      </c>
      <c r="B127" s="72"/>
      <c r="C127" s="71" t="s">
        <v>195</v>
      </c>
      <c r="D127" s="71" t="s">
        <v>58</v>
      </c>
      <c r="E127" s="71" t="s">
        <v>740</v>
      </c>
      <c r="F127" s="71">
        <v>2017</v>
      </c>
      <c r="G127" s="71">
        <v>75</v>
      </c>
      <c r="H127" s="71" t="s">
        <v>78</v>
      </c>
      <c r="I127" s="71">
        <v>10</v>
      </c>
      <c r="J127" s="71">
        <v>14</v>
      </c>
      <c r="K127" s="71">
        <v>7</v>
      </c>
      <c r="L127" s="71">
        <v>0</v>
      </c>
      <c r="M127" s="71">
        <v>0</v>
      </c>
      <c r="N127" s="71">
        <v>9</v>
      </c>
      <c r="O127" s="71" t="s">
        <v>195</v>
      </c>
      <c r="P127" s="71" t="s">
        <v>195</v>
      </c>
      <c r="Q127" s="71" t="s">
        <v>195</v>
      </c>
      <c r="R127" s="71" t="s">
        <v>195</v>
      </c>
      <c r="S127" s="71" t="s">
        <v>197</v>
      </c>
    </row>
    <row r="128" customHeight="1" spans="1:19">
      <c r="A128" s="71">
        <v>124</v>
      </c>
      <c r="B128" s="72"/>
      <c r="C128" s="71" t="s">
        <v>198</v>
      </c>
      <c r="D128" s="71" t="s">
        <v>66</v>
      </c>
      <c r="E128" s="71" t="s">
        <v>67</v>
      </c>
      <c r="F128" s="71">
        <v>2017</v>
      </c>
      <c r="G128" s="72">
        <v>1</v>
      </c>
      <c r="H128" s="72" t="s">
        <v>90</v>
      </c>
      <c r="I128" s="71">
        <v>20</v>
      </c>
      <c r="J128" s="71">
        <v>45</v>
      </c>
      <c r="K128" s="71">
        <v>45</v>
      </c>
      <c r="L128" s="71">
        <v>0</v>
      </c>
      <c r="M128" s="71">
        <v>0</v>
      </c>
      <c r="N128" s="71">
        <v>45</v>
      </c>
      <c r="O128" s="71" t="s">
        <v>198</v>
      </c>
      <c r="P128" s="71" t="s">
        <v>198</v>
      </c>
      <c r="Q128" s="71" t="s">
        <v>198</v>
      </c>
      <c r="R128" s="71" t="s">
        <v>69</v>
      </c>
      <c r="S128" s="71" t="s">
        <v>739</v>
      </c>
    </row>
    <row r="129" customHeight="1" spans="1:19">
      <c r="A129" s="71">
        <v>125</v>
      </c>
      <c r="B129" s="72"/>
      <c r="C129" s="71" t="s">
        <v>202</v>
      </c>
      <c r="D129" s="71" t="s">
        <v>66</v>
      </c>
      <c r="E129" s="71" t="s">
        <v>67</v>
      </c>
      <c r="F129" s="71">
        <v>2017</v>
      </c>
      <c r="G129" s="72">
        <v>1</v>
      </c>
      <c r="H129" s="72" t="s">
        <v>90</v>
      </c>
      <c r="I129" s="71">
        <v>20</v>
      </c>
      <c r="J129" s="71">
        <v>45</v>
      </c>
      <c r="K129" s="71">
        <v>45</v>
      </c>
      <c r="L129" s="71">
        <v>0</v>
      </c>
      <c r="M129" s="71">
        <v>0</v>
      </c>
      <c r="N129" s="71">
        <v>45</v>
      </c>
      <c r="O129" s="71" t="s">
        <v>202</v>
      </c>
      <c r="P129" s="71" t="s">
        <v>202</v>
      </c>
      <c r="Q129" s="71" t="s">
        <v>202</v>
      </c>
      <c r="R129" s="71" t="s">
        <v>69</v>
      </c>
      <c r="S129" s="71" t="s">
        <v>739</v>
      </c>
    </row>
    <row r="130" customHeight="1" spans="1:19">
      <c r="A130" s="71">
        <v>126</v>
      </c>
      <c r="B130" s="72"/>
      <c r="C130" s="71" t="s">
        <v>202</v>
      </c>
      <c r="D130" s="71" t="s">
        <v>58</v>
      </c>
      <c r="E130" s="71" t="s">
        <v>741</v>
      </c>
      <c r="F130" s="71">
        <v>2017</v>
      </c>
      <c r="G130" s="71">
        <v>300</v>
      </c>
      <c r="H130" s="71" t="s">
        <v>94</v>
      </c>
      <c r="I130" s="71">
        <v>20</v>
      </c>
      <c r="J130" s="71">
        <v>22</v>
      </c>
      <c r="K130" s="71">
        <v>0</v>
      </c>
      <c r="L130" s="71">
        <v>8</v>
      </c>
      <c r="M130" s="71">
        <v>0</v>
      </c>
      <c r="N130" s="71">
        <v>22</v>
      </c>
      <c r="O130" s="71" t="s">
        <v>202</v>
      </c>
      <c r="P130" s="71" t="s">
        <v>202</v>
      </c>
      <c r="Q130" s="71" t="s">
        <v>202</v>
      </c>
      <c r="R130" s="71" t="s">
        <v>202</v>
      </c>
      <c r="S130" s="71" t="s">
        <v>204</v>
      </c>
    </row>
    <row r="131" customHeight="1" spans="1:19">
      <c r="A131" s="71">
        <v>127</v>
      </c>
      <c r="B131" s="72"/>
      <c r="C131" s="71" t="s">
        <v>742</v>
      </c>
      <c r="D131" s="71" t="s">
        <v>58</v>
      </c>
      <c r="E131" s="71" t="s">
        <v>743</v>
      </c>
      <c r="F131" s="71">
        <v>2017</v>
      </c>
      <c r="G131" s="71">
        <v>78.4</v>
      </c>
      <c r="H131" s="71" t="s">
        <v>525</v>
      </c>
      <c r="I131" s="71">
        <v>30</v>
      </c>
      <c r="J131" s="71">
        <v>6</v>
      </c>
      <c r="K131" s="71">
        <v>2</v>
      </c>
      <c r="L131" s="71">
        <v>0</v>
      </c>
      <c r="M131" s="71">
        <v>0</v>
      </c>
      <c r="N131" s="71">
        <v>6</v>
      </c>
      <c r="O131" s="71" t="s">
        <v>742</v>
      </c>
      <c r="P131" s="71" t="s">
        <v>742</v>
      </c>
      <c r="Q131" s="71" t="s">
        <v>742</v>
      </c>
      <c r="R131" s="71" t="s">
        <v>742</v>
      </c>
      <c r="S131" s="71" t="s">
        <v>744</v>
      </c>
    </row>
    <row r="132" customHeight="1" spans="1:19">
      <c r="A132" s="71">
        <v>128</v>
      </c>
      <c r="B132" s="72"/>
      <c r="C132" s="71" t="s">
        <v>745</v>
      </c>
      <c r="D132" s="71" t="s">
        <v>58</v>
      </c>
      <c r="E132" s="71" t="s">
        <v>746</v>
      </c>
      <c r="F132" s="71">
        <v>2017</v>
      </c>
      <c r="G132" s="145">
        <v>200</v>
      </c>
      <c r="H132" s="71" t="s">
        <v>552</v>
      </c>
      <c r="I132" s="71">
        <v>15</v>
      </c>
      <c r="J132" s="71">
        <v>14.343084</v>
      </c>
      <c r="K132" s="71">
        <v>7.171542</v>
      </c>
      <c r="L132" s="71">
        <v>0</v>
      </c>
      <c r="M132" s="71">
        <v>0</v>
      </c>
      <c r="N132" s="71">
        <v>14.343084</v>
      </c>
      <c r="O132" s="71" t="s">
        <v>745</v>
      </c>
      <c r="P132" s="71" t="s">
        <v>745</v>
      </c>
      <c r="Q132" s="71" t="s">
        <v>745</v>
      </c>
      <c r="R132" s="71" t="s">
        <v>745</v>
      </c>
      <c r="S132" s="71" t="s">
        <v>747</v>
      </c>
    </row>
    <row r="133" customHeight="1" spans="1:19">
      <c r="A133" s="71">
        <v>129</v>
      </c>
      <c r="B133" s="72"/>
      <c r="C133" s="71" t="s">
        <v>748</v>
      </c>
      <c r="D133" s="71" t="s">
        <v>66</v>
      </c>
      <c r="E133" s="71" t="s">
        <v>749</v>
      </c>
      <c r="F133" s="71">
        <v>2017</v>
      </c>
      <c r="G133" s="72">
        <v>1</v>
      </c>
      <c r="H133" s="72" t="s">
        <v>90</v>
      </c>
      <c r="I133" s="71">
        <v>20</v>
      </c>
      <c r="J133" s="71">
        <v>45</v>
      </c>
      <c r="K133" s="71">
        <v>45</v>
      </c>
      <c r="L133" s="71">
        <v>0</v>
      </c>
      <c r="M133" s="71">
        <v>0</v>
      </c>
      <c r="N133" s="71">
        <v>45</v>
      </c>
      <c r="O133" s="71" t="s">
        <v>748</v>
      </c>
      <c r="P133" s="71" t="s">
        <v>748</v>
      </c>
      <c r="Q133" s="71" t="s">
        <v>748</v>
      </c>
      <c r="R133" s="71" t="s">
        <v>69</v>
      </c>
      <c r="S133" s="71" t="s">
        <v>750</v>
      </c>
    </row>
    <row r="134" customHeight="1" spans="1:19">
      <c r="A134" s="71">
        <v>130</v>
      </c>
      <c r="B134" s="72"/>
      <c r="C134" s="71" t="s">
        <v>205</v>
      </c>
      <c r="D134" s="71" t="s">
        <v>58</v>
      </c>
      <c r="E134" s="71" t="s">
        <v>751</v>
      </c>
      <c r="F134" s="71">
        <v>2017</v>
      </c>
      <c r="G134" s="71">
        <v>1590</v>
      </c>
      <c r="H134" s="71" t="s">
        <v>105</v>
      </c>
      <c r="I134" s="71">
        <v>20</v>
      </c>
      <c r="J134" s="71">
        <v>12</v>
      </c>
      <c r="K134" s="71">
        <v>0</v>
      </c>
      <c r="L134" s="71">
        <v>3</v>
      </c>
      <c r="M134" s="71">
        <v>0</v>
      </c>
      <c r="N134" s="71">
        <v>10</v>
      </c>
      <c r="O134" s="71" t="s">
        <v>205</v>
      </c>
      <c r="P134" s="71" t="s">
        <v>205</v>
      </c>
      <c r="Q134" s="71" t="s">
        <v>205</v>
      </c>
      <c r="R134" s="71" t="s">
        <v>205</v>
      </c>
      <c r="S134" s="71" t="s">
        <v>752</v>
      </c>
    </row>
    <row r="135" customHeight="1" spans="1:19">
      <c r="A135" s="71">
        <v>131</v>
      </c>
      <c r="B135" s="72"/>
      <c r="C135" s="71" t="s">
        <v>205</v>
      </c>
      <c r="D135" s="71" t="s">
        <v>58</v>
      </c>
      <c r="E135" s="71" t="s">
        <v>753</v>
      </c>
      <c r="F135" s="71">
        <v>2017</v>
      </c>
      <c r="G135" s="71">
        <v>10</v>
      </c>
      <c r="H135" s="71" t="s">
        <v>78</v>
      </c>
      <c r="I135" s="71">
        <v>10</v>
      </c>
      <c r="J135" s="71">
        <v>4</v>
      </c>
      <c r="K135" s="71">
        <v>3</v>
      </c>
      <c r="L135" s="71">
        <v>0</v>
      </c>
      <c r="M135" s="71">
        <v>0</v>
      </c>
      <c r="N135" s="71">
        <v>3</v>
      </c>
      <c r="O135" s="71" t="s">
        <v>205</v>
      </c>
      <c r="P135" s="71" t="s">
        <v>205</v>
      </c>
      <c r="Q135" s="71" t="s">
        <v>205</v>
      </c>
      <c r="R135" s="71" t="s">
        <v>205</v>
      </c>
      <c r="S135" s="71" t="s">
        <v>754</v>
      </c>
    </row>
    <row r="136" customHeight="1" spans="1:19">
      <c r="A136" s="71">
        <v>132</v>
      </c>
      <c r="B136" s="72"/>
      <c r="C136" s="71" t="s">
        <v>205</v>
      </c>
      <c r="D136" s="71" t="s">
        <v>58</v>
      </c>
      <c r="E136" s="71" t="s">
        <v>755</v>
      </c>
      <c r="F136" s="71">
        <v>2017</v>
      </c>
      <c r="G136" s="71">
        <v>8</v>
      </c>
      <c r="H136" s="71" t="s">
        <v>78</v>
      </c>
      <c r="I136" s="71">
        <v>10</v>
      </c>
      <c r="J136" s="71">
        <v>3</v>
      </c>
      <c r="K136" s="71">
        <v>0</v>
      </c>
      <c r="L136" s="71">
        <v>3</v>
      </c>
      <c r="M136" s="71">
        <v>0</v>
      </c>
      <c r="N136" s="71">
        <v>3</v>
      </c>
      <c r="O136" s="71" t="s">
        <v>205</v>
      </c>
      <c r="P136" s="71" t="s">
        <v>205</v>
      </c>
      <c r="Q136" s="71" t="s">
        <v>205</v>
      </c>
      <c r="R136" s="71" t="s">
        <v>205</v>
      </c>
      <c r="S136" s="71" t="s">
        <v>756</v>
      </c>
    </row>
    <row r="137" customHeight="1" spans="1:19">
      <c r="A137" s="71">
        <v>133</v>
      </c>
      <c r="B137" s="72"/>
      <c r="C137" s="71" t="s">
        <v>205</v>
      </c>
      <c r="D137" s="71" t="s">
        <v>66</v>
      </c>
      <c r="E137" s="71" t="s">
        <v>67</v>
      </c>
      <c r="F137" s="71">
        <v>2017</v>
      </c>
      <c r="G137" s="72">
        <v>1</v>
      </c>
      <c r="H137" s="72" t="s">
        <v>90</v>
      </c>
      <c r="I137" s="71">
        <v>20</v>
      </c>
      <c r="J137" s="71">
        <v>45</v>
      </c>
      <c r="K137" s="71">
        <v>45</v>
      </c>
      <c r="L137" s="71">
        <v>0</v>
      </c>
      <c r="M137" s="71">
        <v>0</v>
      </c>
      <c r="N137" s="71">
        <v>45</v>
      </c>
      <c r="O137" s="71" t="s">
        <v>205</v>
      </c>
      <c r="P137" s="71" t="s">
        <v>205</v>
      </c>
      <c r="Q137" s="71" t="s">
        <v>205</v>
      </c>
      <c r="R137" s="71" t="s">
        <v>69</v>
      </c>
      <c r="S137" s="71" t="s">
        <v>739</v>
      </c>
    </row>
    <row r="138" customHeight="1" spans="1:19">
      <c r="A138" s="71">
        <v>134</v>
      </c>
      <c r="B138" s="72"/>
      <c r="C138" s="71" t="s">
        <v>211</v>
      </c>
      <c r="D138" s="71" t="s">
        <v>58</v>
      </c>
      <c r="E138" s="71" t="s">
        <v>757</v>
      </c>
      <c r="F138" s="71">
        <v>2017</v>
      </c>
      <c r="G138" s="71">
        <v>1</v>
      </c>
      <c r="H138" s="71" t="s">
        <v>552</v>
      </c>
      <c r="I138" s="71">
        <v>20</v>
      </c>
      <c r="J138" s="71">
        <v>31.6</v>
      </c>
      <c r="K138" s="71">
        <v>0</v>
      </c>
      <c r="L138" s="71">
        <v>10</v>
      </c>
      <c r="M138" s="71">
        <v>0</v>
      </c>
      <c r="N138" s="71">
        <v>31.6</v>
      </c>
      <c r="O138" s="71" t="s">
        <v>211</v>
      </c>
      <c r="P138" s="71" t="s">
        <v>211</v>
      </c>
      <c r="Q138" s="71" t="s">
        <v>211</v>
      </c>
      <c r="R138" s="71" t="s">
        <v>211</v>
      </c>
      <c r="S138" s="71" t="s">
        <v>213</v>
      </c>
    </row>
    <row r="139" customHeight="1" spans="1:19">
      <c r="A139" s="71">
        <v>135</v>
      </c>
      <c r="B139" s="72"/>
      <c r="C139" s="71" t="s">
        <v>211</v>
      </c>
      <c r="D139" s="71" t="s">
        <v>66</v>
      </c>
      <c r="E139" s="71" t="s">
        <v>758</v>
      </c>
      <c r="F139" s="71">
        <v>2017</v>
      </c>
      <c r="G139" s="72">
        <v>1</v>
      </c>
      <c r="H139" s="72" t="s">
        <v>90</v>
      </c>
      <c r="I139" s="71">
        <v>20</v>
      </c>
      <c r="J139" s="71">
        <v>45</v>
      </c>
      <c r="K139" s="71">
        <v>45</v>
      </c>
      <c r="L139" s="71">
        <v>0</v>
      </c>
      <c r="M139" s="71">
        <v>0</v>
      </c>
      <c r="N139" s="71">
        <v>45</v>
      </c>
      <c r="O139" s="71" t="s">
        <v>211</v>
      </c>
      <c r="P139" s="71" t="s">
        <v>211</v>
      </c>
      <c r="Q139" s="71" t="s">
        <v>211</v>
      </c>
      <c r="R139" s="71" t="s">
        <v>69</v>
      </c>
      <c r="S139" s="71" t="s">
        <v>739</v>
      </c>
    </row>
    <row r="140" customHeight="1" spans="1:19">
      <c r="A140" s="71">
        <v>136</v>
      </c>
      <c r="B140" s="72"/>
      <c r="C140" s="71" t="s">
        <v>759</v>
      </c>
      <c r="D140" s="71" t="s">
        <v>66</v>
      </c>
      <c r="E140" s="71" t="s">
        <v>67</v>
      </c>
      <c r="F140" s="71">
        <v>2017</v>
      </c>
      <c r="G140" s="72">
        <v>1</v>
      </c>
      <c r="H140" s="72" t="s">
        <v>90</v>
      </c>
      <c r="I140" s="71">
        <v>20</v>
      </c>
      <c r="J140" s="71">
        <v>45</v>
      </c>
      <c r="K140" s="71">
        <v>45</v>
      </c>
      <c r="L140" s="71">
        <v>0</v>
      </c>
      <c r="M140" s="71">
        <v>0</v>
      </c>
      <c r="N140" s="71">
        <v>45</v>
      </c>
      <c r="O140" s="71" t="s">
        <v>759</v>
      </c>
      <c r="P140" s="71" t="s">
        <v>759</v>
      </c>
      <c r="Q140" s="71" t="s">
        <v>759</v>
      </c>
      <c r="R140" s="71" t="s">
        <v>69</v>
      </c>
      <c r="S140" s="71" t="s">
        <v>750</v>
      </c>
    </row>
    <row r="141" customHeight="1" spans="1:19">
      <c r="A141" s="71">
        <v>137</v>
      </c>
      <c r="B141" s="72"/>
      <c r="C141" s="71" t="s">
        <v>759</v>
      </c>
      <c r="D141" s="71" t="s">
        <v>58</v>
      </c>
      <c r="E141" s="71" t="s">
        <v>760</v>
      </c>
      <c r="F141" s="71">
        <v>2017</v>
      </c>
      <c r="G141" s="145">
        <v>2000</v>
      </c>
      <c r="H141" s="71" t="s">
        <v>761</v>
      </c>
      <c r="I141" s="71">
        <v>20</v>
      </c>
      <c r="J141" s="148">
        <v>7.2</v>
      </c>
      <c r="K141" s="71">
        <v>3.6</v>
      </c>
      <c r="L141" s="71">
        <v>0</v>
      </c>
      <c r="M141" s="71">
        <v>0</v>
      </c>
      <c r="N141" s="148">
        <v>7.2</v>
      </c>
      <c r="O141" s="71" t="s">
        <v>759</v>
      </c>
      <c r="P141" s="71" t="s">
        <v>759</v>
      </c>
      <c r="Q141" s="71" t="s">
        <v>759</v>
      </c>
      <c r="R141" s="71" t="s">
        <v>759</v>
      </c>
      <c r="S141" s="71" t="s">
        <v>762</v>
      </c>
    </row>
    <row r="142" customHeight="1" spans="1:19">
      <c r="A142" s="71">
        <v>138</v>
      </c>
      <c r="B142" s="72"/>
      <c r="C142" s="71" t="s">
        <v>759</v>
      </c>
      <c r="D142" s="71" t="s">
        <v>58</v>
      </c>
      <c r="E142" s="71" t="s">
        <v>763</v>
      </c>
      <c r="F142" s="71">
        <v>2017</v>
      </c>
      <c r="G142" s="145">
        <v>18</v>
      </c>
      <c r="H142" s="71" t="s">
        <v>78</v>
      </c>
      <c r="I142" s="71">
        <v>20</v>
      </c>
      <c r="J142" s="148">
        <v>6</v>
      </c>
      <c r="K142" s="71">
        <v>3</v>
      </c>
      <c r="L142" s="71">
        <v>0</v>
      </c>
      <c r="M142" s="71">
        <v>0</v>
      </c>
      <c r="N142" s="148">
        <v>6</v>
      </c>
      <c r="O142" s="71" t="s">
        <v>759</v>
      </c>
      <c r="P142" s="71" t="s">
        <v>759</v>
      </c>
      <c r="Q142" s="71" t="s">
        <v>759</v>
      </c>
      <c r="R142" s="71" t="s">
        <v>759</v>
      </c>
      <c r="S142" s="71" t="s">
        <v>762</v>
      </c>
    </row>
    <row r="143" customHeight="1" spans="1:19">
      <c r="A143" s="71">
        <v>139</v>
      </c>
      <c r="B143" s="72"/>
      <c r="C143" s="71" t="s">
        <v>759</v>
      </c>
      <c r="D143" s="71" t="s">
        <v>58</v>
      </c>
      <c r="E143" s="71" t="s">
        <v>764</v>
      </c>
      <c r="F143" s="71">
        <v>2017</v>
      </c>
      <c r="G143" s="145">
        <v>1000</v>
      </c>
      <c r="H143" s="71" t="s">
        <v>94</v>
      </c>
      <c r="I143" s="71">
        <v>20</v>
      </c>
      <c r="J143" s="148">
        <v>14.3</v>
      </c>
      <c r="K143" s="72">
        <v>7.15</v>
      </c>
      <c r="L143" s="72">
        <v>0</v>
      </c>
      <c r="M143" s="71">
        <v>0</v>
      </c>
      <c r="N143" s="148">
        <v>14.3</v>
      </c>
      <c r="O143" s="71" t="s">
        <v>759</v>
      </c>
      <c r="P143" s="71" t="s">
        <v>759</v>
      </c>
      <c r="Q143" s="71" t="s">
        <v>759</v>
      </c>
      <c r="R143" s="71" t="s">
        <v>759</v>
      </c>
      <c r="S143" s="71" t="s">
        <v>762</v>
      </c>
    </row>
    <row r="144" customHeight="1" spans="1:19">
      <c r="A144" s="71">
        <v>140</v>
      </c>
      <c r="B144" s="72"/>
      <c r="C144" s="71" t="s">
        <v>759</v>
      </c>
      <c r="D144" s="71" t="s">
        <v>58</v>
      </c>
      <c r="E144" s="71" t="s">
        <v>765</v>
      </c>
      <c r="F144" s="71">
        <v>2017</v>
      </c>
      <c r="G144" s="145">
        <v>3.5</v>
      </c>
      <c r="H144" s="71" t="s">
        <v>75</v>
      </c>
      <c r="I144" s="71">
        <v>20</v>
      </c>
      <c r="J144" s="148">
        <v>1.75</v>
      </c>
      <c r="K144" s="71">
        <v>0.875</v>
      </c>
      <c r="L144" s="71">
        <v>0</v>
      </c>
      <c r="M144" s="71">
        <v>0</v>
      </c>
      <c r="N144" s="148">
        <v>1.75</v>
      </c>
      <c r="O144" s="71" t="s">
        <v>759</v>
      </c>
      <c r="P144" s="71" t="s">
        <v>759</v>
      </c>
      <c r="Q144" s="71" t="s">
        <v>759</v>
      </c>
      <c r="R144" s="71" t="s">
        <v>759</v>
      </c>
      <c r="S144" s="71" t="s">
        <v>766</v>
      </c>
    </row>
    <row r="145" customHeight="1" spans="1:19">
      <c r="A145" s="71">
        <v>141</v>
      </c>
      <c r="B145" s="72"/>
      <c r="C145" s="71" t="s">
        <v>759</v>
      </c>
      <c r="D145" s="71" t="s">
        <v>58</v>
      </c>
      <c r="E145" s="71" t="s">
        <v>767</v>
      </c>
      <c r="F145" s="71">
        <v>2017</v>
      </c>
      <c r="G145" s="145">
        <v>18</v>
      </c>
      <c r="H145" s="71" t="s">
        <v>78</v>
      </c>
      <c r="I145" s="71">
        <v>20</v>
      </c>
      <c r="J145" s="148">
        <v>5.58</v>
      </c>
      <c r="K145" s="71">
        <v>2.79</v>
      </c>
      <c r="L145" s="71">
        <v>0</v>
      </c>
      <c r="M145" s="71">
        <v>0</v>
      </c>
      <c r="N145" s="148">
        <v>5.58</v>
      </c>
      <c r="O145" s="71" t="s">
        <v>759</v>
      </c>
      <c r="P145" s="71" t="s">
        <v>759</v>
      </c>
      <c r="Q145" s="71" t="s">
        <v>759</v>
      </c>
      <c r="R145" s="71" t="s">
        <v>759</v>
      </c>
      <c r="S145" s="71" t="s">
        <v>766</v>
      </c>
    </row>
    <row r="146" customHeight="1" spans="1:19">
      <c r="A146" s="71">
        <v>142</v>
      </c>
      <c r="B146" s="72"/>
      <c r="C146" s="71" t="s">
        <v>759</v>
      </c>
      <c r="D146" s="71" t="s">
        <v>58</v>
      </c>
      <c r="E146" s="71" t="s">
        <v>768</v>
      </c>
      <c r="F146" s="71">
        <v>2017</v>
      </c>
      <c r="G146" s="145">
        <v>12</v>
      </c>
      <c r="H146" s="71" t="s">
        <v>78</v>
      </c>
      <c r="I146" s="71">
        <v>20</v>
      </c>
      <c r="J146" s="148">
        <v>3.72</v>
      </c>
      <c r="K146" s="71">
        <v>1.86</v>
      </c>
      <c r="L146" s="71">
        <v>0</v>
      </c>
      <c r="M146" s="71">
        <v>0</v>
      </c>
      <c r="N146" s="148">
        <v>3.72</v>
      </c>
      <c r="O146" s="71" t="s">
        <v>759</v>
      </c>
      <c r="P146" s="71" t="s">
        <v>759</v>
      </c>
      <c r="Q146" s="71" t="s">
        <v>759</v>
      </c>
      <c r="R146" s="71" t="s">
        <v>759</v>
      </c>
      <c r="S146" s="71" t="s">
        <v>769</v>
      </c>
    </row>
    <row r="147" ht="39" customHeight="1" spans="1:19">
      <c r="A147" s="71">
        <v>143</v>
      </c>
      <c r="B147" s="72"/>
      <c r="C147" s="71" t="s">
        <v>759</v>
      </c>
      <c r="D147" s="71" t="s">
        <v>58</v>
      </c>
      <c r="E147" s="71" t="s">
        <v>770</v>
      </c>
      <c r="F147" s="71">
        <v>2017</v>
      </c>
      <c r="G147" s="145">
        <v>3.5</v>
      </c>
      <c r="H147" s="71" t="s">
        <v>75</v>
      </c>
      <c r="I147" s="71">
        <v>20</v>
      </c>
      <c r="J147" s="148">
        <v>1.75</v>
      </c>
      <c r="K147" s="71">
        <v>0.875</v>
      </c>
      <c r="L147" s="71">
        <v>0</v>
      </c>
      <c r="M147" s="71">
        <v>0</v>
      </c>
      <c r="N147" s="148">
        <v>1.75</v>
      </c>
      <c r="O147" s="71" t="s">
        <v>759</v>
      </c>
      <c r="P147" s="71" t="s">
        <v>759</v>
      </c>
      <c r="Q147" s="71" t="s">
        <v>759</v>
      </c>
      <c r="R147" s="71" t="s">
        <v>759</v>
      </c>
      <c r="S147" s="71" t="s">
        <v>769</v>
      </c>
    </row>
    <row r="148" ht="37" customHeight="1" spans="1:19">
      <c r="A148" s="71">
        <v>144</v>
      </c>
      <c r="B148" s="72"/>
      <c r="C148" s="71" t="s">
        <v>759</v>
      </c>
      <c r="D148" s="71" t="s">
        <v>58</v>
      </c>
      <c r="E148" s="71" t="s">
        <v>771</v>
      </c>
      <c r="F148" s="71">
        <v>2017</v>
      </c>
      <c r="G148" s="145">
        <v>18</v>
      </c>
      <c r="H148" s="71" t="s">
        <v>78</v>
      </c>
      <c r="I148" s="71">
        <v>20</v>
      </c>
      <c r="J148" s="148">
        <v>5.58</v>
      </c>
      <c r="K148" s="71">
        <v>2.79</v>
      </c>
      <c r="L148" s="71">
        <v>0</v>
      </c>
      <c r="M148" s="71">
        <v>0</v>
      </c>
      <c r="N148" s="148">
        <v>5.58</v>
      </c>
      <c r="O148" s="71" t="s">
        <v>759</v>
      </c>
      <c r="P148" s="71" t="s">
        <v>759</v>
      </c>
      <c r="Q148" s="71" t="s">
        <v>759</v>
      </c>
      <c r="R148" s="71" t="s">
        <v>759</v>
      </c>
      <c r="S148" s="71" t="s">
        <v>772</v>
      </c>
    </row>
    <row r="149" customHeight="1" spans="1:19">
      <c r="A149" s="71">
        <v>145</v>
      </c>
      <c r="B149" s="72"/>
      <c r="C149" s="71" t="s">
        <v>759</v>
      </c>
      <c r="D149" s="71" t="s">
        <v>58</v>
      </c>
      <c r="E149" s="71" t="s">
        <v>773</v>
      </c>
      <c r="F149" s="71">
        <v>2017</v>
      </c>
      <c r="G149" s="145">
        <v>3</v>
      </c>
      <c r="H149" s="71" t="s">
        <v>75</v>
      </c>
      <c r="I149" s="71">
        <v>20</v>
      </c>
      <c r="J149" s="148">
        <v>1.5</v>
      </c>
      <c r="K149" s="71">
        <v>0.75</v>
      </c>
      <c r="L149" s="71">
        <v>0</v>
      </c>
      <c r="M149" s="71">
        <v>0</v>
      </c>
      <c r="N149" s="148">
        <v>1.5</v>
      </c>
      <c r="O149" s="71" t="s">
        <v>759</v>
      </c>
      <c r="P149" s="71" t="s">
        <v>759</v>
      </c>
      <c r="Q149" s="71" t="s">
        <v>759</v>
      </c>
      <c r="R149" s="71" t="s">
        <v>759</v>
      </c>
      <c r="S149" s="71" t="s">
        <v>774</v>
      </c>
    </row>
    <row r="150" ht="37" customHeight="1" spans="1:19">
      <c r="A150" s="71">
        <v>146</v>
      </c>
      <c r="B150" s="72"/>
      <c r="C150" s="71" t="s">
        <v>759</v>
      </c>
      <c r="D150" s="71" t="s">
        <v>58</v>
      </c>
      <c r="E150" s="71" t="s">
        <v>775</v>
      </c>
      <c r="F150" s="71">
        <v>2017</v>
      </c>
      <c r="G150" s="145">
        <v>12</v>
      </c>
      <c r="H150" s="71" t="s">
        <v>78</v>
      </c>
      <c r="I150" s="71">
        <v>20</v>
      </c>
      <c r="J150" s="148">
        <v>3.72</v>
      </c>
      <c r="K150" s="71">
        <v>1.86</v>
      </c>
      <c r="L150" s="71">
        <v>0</v>
      </c>
      <c r="M150" s="71">
        <v>0</v>
      </c>
      <c r="N150" s="148">
        <v>3.72</v>
      </c>
      <c r="O150" s="71" t="s">
        <v>759</v>
      </c>
      <c r="P150" s="71" t="s">
        <v>759</v>
      </c>
      <c r="Q150" s="71" t="s">
        <v>759</v>
      </c>
      <c r="R150" s="71" t="s">
        <v>759</v>
      </c>
      <c r="S150" s="71" t="s">
        <v>774</v>
      </c>
    </row>
    <row r="151" customHeight="1" spans="1:19">
      <c r="A151" s="71">
        <v>147</v>
      </c>
      <c r="B151" s="72"/>
      <c r="C151" s="71" t="s">
        <v>759</v>
      </c>
      <c r="D151" s="71" t="s">
        <v>58</v>
      </c>
      <c r="E151" s="71" t="s">
        <v>776</v>
      </c>
      <c r="F151" s="71">
        <v>2017</v>
      </c>
      <c r="G151" s="145">
        <v>5</v>
      </c>
      <c r="H151" s="71" t="s">
        <v>75</v>
      </c>
      <c r="I151" s="71">
        <v>20</v>
      </c>
      <c r="J151" s="148">
        <v>2</v>
      </c>
      <c r="K151" s="71">
        <v>1</v>
      </c>
      <c r="L151" s="71">
        <v>0</v>
      </c>
      <c r="M151" s="71">
        <v>0</v>
      </c>
      <c r="N151" s="148">
        <v>2</v>
      </c>
      <c r="O151" s="71" t="s">
        <v>759</v>
      </c>
      <c r="P151" s="71" t="s">
        <v>759</v>
      </c>
      <c r="Q151" s="71" t="s">
        <v>759</v>
      </c>
      <c r="R151" s="71" t="s">
        <v>759</v>
      </c>
      <c r="S151" s="71" t="s">
        <v>777</v>
      </c>
    </row>
    <row r="152" customHeight="1" spans="1:19">
      <c r="A152" s="71">
        <v>148</v>
      </c>
      <c r="B152" s="72"/>
      <c r="C152" s="71" t="s">
        <v>759</v>
      </c>
      <c r="D152" s="71" t="s">
        <v>58</v>
      </c>
      <c r="E152" s="71" t="s">
        <v>778</v>
      </c>
      <c r="F152" s="71">
        <v>2017</v>
      </c>
      <c r="G152" s="145">
        <v>15</v>
      </c>
      <c r="H152" s="71" t="s">
        <v>78</v>
      </c>
      <c r="I152" s="71">
        <v>20</v>
      </c>
      <c r="J152" s="148">
        <v>4.6</v>
      </c>
      <c r="K152" s="71">
        <v>2.3</v>
      </c>
      <c r="L152" s="71">
        <v>0</v>
      </c>
      <c r="M152" s="71">
        <v>0</v>
      </c>
      <c r="N152" s="148">
        <v>4.6</v>
      </c>
      <c r="O152" s="71" t="s">
        <v>759</v>
      </c>
      <c r="P152" s="71" t="s">
        <v>759</v>
      </c>
      <c r="Q152" s="71" t="s">
        <v>759</v>
      </c>
      <c r="R152" s="71" t="s">
        <v>759</v>
      </c>
      <c r="S152" s="71" t="s">
        <v>777</v>
      </c>
    </row>
    <row r="153" customHeight="1" spans="1:19">
      <c r="A153" s="71">
        <v>149</v>
      </c>
      <c r="B153" s="72" t="s">
        <v>30</v>
      </c>
      <c r="C153" s="15" t="s">
        <v>779</v>
      </c>
      <c r="D153" s="15" t="s">
        <v>66</v>
      </c>
      <c r="E153" s="15" t="s">
        <v>780</v>
      </c>
      <c r="F153" s="71">
        <v>2017</v>
      </c>
      <c r="G153" s="15">
        <v>125</v>
      </c>
      <c r="H153" s="15" t="s">
        <v>75</v>
      </c>
      <c r="I153" s="15">
        <v>20</v>
      </c>
      <c r="J153" s="15">
        <v>20</v>
      </c>
      <c r="K153" s="15"/>
      <c r="L153" s="15">
        <v>20</v>
      </c>
      <c r="M153" s="15"/>
      <c r="N153" s="15">
        <v>20</v>
      </c>
      <c r="O153" s="15" t="s">
        <v>779</v>
      </c>
      <c r="P153" s="15" t="s">
        <v>779</v>
      </c>
      <c r="Q153" s="15" t="s">
        <v>779</v>
      </c>
      <c r="R153" s="15" t="s">
        <v>779</v>
      </c>
      <c r="S153" s="15" t="s">
        <v>781</v>
      </c>
    </row>
    <row r="154" ht="32" customHeight="1" spans="1:19">
      <c r="A154" s="71">
        <v>150</v>
      </c>
      <c r="B154" s="72"/>
      <c r="C154" s="15" t="s">
        <v>782</v>
      </c>
      <c r="D154" s="15" t="s">
        <v>58</v>
      </c>
      <c r="E154" s="154" t="s">
        <v>783</v>
      </c>
      <c r="F154" s="71">
        <v>2017</v>
      </c>
      <c r="G154" s="15">
        <v>0.3</v>
      </c>
      <c r="H154" s="15" t="s">
        <v>60</v>
      </c>
      <c r="I154" s="15">
        <v>20</v>
      </c>
      <c r="J154" s="15">
        <v>4.923942</v>
      </c>
      <c r="K154" s="15">
        <v>1.5</v>
      </c>
      <c r="L154" s="15"/>
      <c r="M154" s="15"/>
      <c r="N154" s="15">
        <v>4.923942</v>
      </c>
      <c r="O154" s="15" t="s">
        <v>782</v>
      </c>
      <c r="P154" s="15" t="s">
        <v>782</v>
      </c>
      <c r="Q154" s="15" t="s">
        <v>782</v>
      </c>
      <c r="R154" s="15" t="s">
        <v>782</v>
      </c>
      <c r="S154" s="15" t="s">
        <v>784</v>
      </c>
    </row>
    <row r="155" ht="32" customHeight="1" spans="1:19">
      <c r="A155" s="71">
        <v>151</v>
      </c>
      <c r="B155" s="72"/>
      <c r="C155" s="15" t="s">
        <v>785</v>
      </c>
      <c r="D155" s="15" t="s">
        <v>58</v>
      </c>
      <c r="E155" s="15" t="s">
        <v>786</v>
      </c>
      <c r="F155" s="71">
        <v>2017</v>
      </c>
      <c r="G155" s="15">
        <v>600</v>
      </c>
      <c r="H155" s="15" t="s">
        <v>94</v>
      </c>
      <c r="I155" s="15">
        <v>20</v>
      </c>
      <c r="J155" s="15">
        <v>11.6</v>
      </c>
      <c r="K155" s="15">
        <v>5.8</v>
      </c>
      <c r="L155" s="15"/>
      <c r="M155" s="15"/>
      <c r="N155" s="15">
        <v>11.6</v>
      </c>
      <c r="O155" s="15" t="s">
        <v>785</v>
      </c>
      <c r="P155" s="15" t="s">
        <v>785</v>
      </c>
      <c r="Q155" s="15" t="s">
        <v>785</v>
      </c>
      <c r="R155" s="15" t="s">
        <v>787</v>
      </c>
      <c r="S155" s="15" t="s">
        <v>788</v>
      </c>
    </row>
    <row r="156" ht="32" customHeight="1" spans="1:19">
      <c r="A156" s="71">
        <v>152</v>
      </c>
      <c r="B156" s="72"/>
      <c r="C156" s="15" t="s">
        <v>785</v>
      </c>
      <c r="D156" s="15" t="s">
        <v>58</v>
      </c>
      <c r="E156" s="15" t="s">
        <v>789</v>
      </c>
      <c r="F156" s="71">
        <v>2017</v>
      </c>
      <c r="G156" s="15">
        <v>500</v>
      </c>
      <c r="H156" s="15" t="s">
        <v>94</v>
      </c>
      <c r="I156" s="15">
        <v>20</v>
      </c>
      <c r="J156" s="15">
        <v>6.96</v>
      </c>
      <c r="K156" s="15">
        <v>3.43</v>
      </c>
      <c r="L156" s="15"/>
      <c r="M156" s="15"/>
      <c r="N156" s="15">
        <v>6.96</v>
      </c>
      <c r="O156" s="15" t="s">
        <v>785</v>
      </c>
      <c r="P156" s="15" t="s">
        <v>785</v>
      </c>
      <c r="Q156" s="15" t="s">
        <v>785</v>
      </c>
      <c r="R156" s="15" t="s">
        <v>790</v>
      </c>
      <c r="S156" s="15" t="s">
        <v>791</v>
      </c>
    </row>
    <row r="157" ht="32" customHeight="1" spans="1:19">
      <c r="A157" s="71">
        <v>153</v>
      </c>
      <c r="B157" s="72"/>
      <c r="C157" s="39" t="s">
        <v>785</v>
      </c>
      <c r="D157" s="15" t="s">
        <v>58</v>
      </c>
      <c r="E157" s="39" t="s">
        <v>792</v>
      </c>
      <c r="F157" s="71">
        <v>2017</v>
      </c>
      <c r="G157" s="39">
        <v>3000</v>
      </c>
      <c r="H157" s="39" t="s">
        <v>94</v>
      </c>
      <c r="I157" s="39">
        <v>15</v>
      </c>
      <c r="J157" s="39">
        <v>29.54</v>
      </c>
      <c r="K157" s="39">
        <v>14.77</v>
      </c>
      <c r="L157" s="39"/>
      <c r="M157" s="39"/>
      <c r="N157" s="39">
        <v>29.54</v>
      </c>
      <c r="O157" s="39" t="s">
        <v>785</v>
      </c>
      <c r="P157" s="39" t="s">
        <v>785</v>
      </c>
      <c r="Q157" s="39" t="s">
        <v>785</v>
      </c>
      <c r="R157" s="15" t="s">
        <v>793</v>
      </c>
      <c r="S157" s="15" t="s">
        <v>794</v>
      </c>
    </row>
    <row r="158" ht="42" customHeight="1" spans="1:19">
      <c r="A158" s="71">
        <v>154</v>
      </c>
      <c r="B158" s="72"/>
      <c r="C158" s="15" t="s">
        <v>785</v>
      </c>
      <c r="D158" s="15" t="s">
        <v>58</v>
      </c>
      <c r="E158" s="15" t="s">
        <v>795</v>
      </c>
      <c r="F158" s="71">
        <v>2017</v>
      </c>
      <c r="G158" s="15">
        <v>1200</v>
      </c>
      <c r="H158" s="15" t="s">
        <v>94</v>
      </c>
      <c r="I158" s="15">
        <v>20</v>
      </c>
      <c r="J158" s="15">
        <v>20.04</v>
      </c>
      <c r="K158" s="15">
        <v>10.02</v>
      </c>
      <c r="L158" s="15">
        <v>8</v>
      </c>
      <c r="M158" s="15"/>
      <c r="N158" s="15">
        <v>20.04</v>
      </c>
      <c r="O158" s="15" t="s">
        <v>785</v>
      </c>
      <c r="P158" s="15" t="s">
        <v>785</v>
      </c>
      <c r="Q158" s="15" t="s">
        <v>785</v>
      </c>
      <c r="R158" s="15" t="s">
        <v>785</v>
      </c>
      <c r="S158" s="15" t="s">
        <v>796</v>
      </c>
    </row>
    <row r="159" customHeight="1" spans="1:19">
      <c r="A159" s="71">
        <v>155</v>
      </c>
      <c r="B159" s="72"/>
      <c r="C159" s="15" t="s">
        <v>214</v>
      </c>
      <c r="D159" s="15" t="s">
        <v>58</v>
      </c>
      <c r="E159" s="15" t="s">
        <v>797</v>
      </c>
      <c r="F159" s="71">
        <v>2017</v>
      </c>
      <c r="G159" s="15">
        <v>1.5</v>
      </c>
      <c r="H159" s="15" t="s">
        <v>60</v>
      </c>
      <c r="I159" s="15">
        <v>20</v>
      </c>
      <c r="J159" s="15">
        <v>7</v>
      </c>
      <c r="K159" s="15">
        <v>7</v>
      </c>
      <c r="L159" s="15"/>
      <c r="M159" s="15"/>
      <c r="N159" s="15">
        <v>7</v>
      </c>
      <c r="O159" s="39" t="s">
        <v>214</v>
      </c>
      <c r="P159" s="39" t="s">
        <v>214</v>
      </c>
      <c r="Q159" s="39" t="s">
        <v>214</v>
      </c>
      <c r="R159" s="39" t="s">
        <v>214</v>
      </c>
      <c r="S159" s="15" t="s">
        <v>798</v>
      </c>
    </row>
    <row r="160" customHeight="1" spans="1:19">
      <c r="A160" s="71">
        <v>156</v>
      </c>
      <c r="B160" s="72"/>
      <c r="C160" s="15" t="s">
        <v>214</v>
      </c>
      <c r="D160" s="15" t="s">
        <v>58</v>
      </c>
      <c r="E160" s="15" t="s">
        <v>799</v>
      </c>
      <c r="F160" s="71">
        <v>2017</v>
      </c>
      <c r="G160" s="15">
        <v>0.3</v>
      </c>
      <c r="H160" s="15" t="s">
        <v>60</v>
      </c>
      <c r="I160" s="15">
        <v>20</v>
      </c>
      <c r="J160" s="15">
        <v>3</v>
      </c>
      <c r="K160" s="15">
        <v>3</v>
      </c>
      <c r="L160" s="15"/>
      <c r="M160" s="15"/>
      <c r="N160" s="15">
        <v>3</v>
      </c>
      <c r="O160" s="39" t="s">
        <v>214</v>
      </c>
      <c r="P160" s="39" t="s">
        <v>214</v>
      </c>
      <c r="Q160" s="39" t="s">
        <v>214</v>
      </c>
      <c r="R160" s="39" t="s">
        <v>214</v>
      </c>
      <c r="S160" s="15" t="s">
        <v>798</v>
      </c>
    </row>
    <row r="161" customHeight="1" spans="1:19">
      <c r="A161" s="71">
        <v>157</v>
      </c>
      <c r="B161" s="72"/>
      <c r="C161" s="39" t="s">
        <v>800</v>
      </c>
      <c r="D161" s="15" t="s">
        <v>58</v>
      </c>
      <c r="E161" s="39" t="s">
        <v>801</v>
      </c>
      <c r="F161" s="71">
        <v>2017</v>
      </c>
      <c r="G161" s="39">
        <v>170</v>
      </c>
      <c r="H161" s="39" t="s">
        <v>87</v>
      </c>
      <c r="I161" s="39">
        <v>30</v>
      </c>
      <c r="J161" s="39">
        <v>13.229775</v>
      </c>
      <c r="K161" s="39">
        <v>6.6148775</v>
      </c>
      <c r="L161" s="39"/>
      <c r="M161" s="39"/>
      <c r="N161" s="39">
        <v>13.229775</v>
      </c>
      <c r="O161" s="39" t="s">
        <v>800</v>
      </c>
      <c r="P161" s="39" t="s">
        <v>800</v>
      </c>
      <c r="Q161" s="39" t="s">
        <v>800</v>
      </c>
      <c r="R161" s="15" t="s">
        <v>802</v>
      </c>
      <c r="S161" s="15" t="s">
        <v>803</v>
      </c>
    </row>
    <row r="162" customHeight="1" spans="1:19">
      <c r="A162" s="71">
        <v>158</v>
      </c>
      <c r="B162" s="72"/>
      <c r="C162" s="15" t="s">
        <v>217</v>
      </c>
      <c r="D162" s="15" t="s">
        <v>58</v>
      </c>
      <c r="E162" s="154" t="s">
        <v>804</v>
      </c>
      <c r="F162" s="71">
        <v>2017</v>
      </c>
      <c r="G162" s="15">
        <v>1</v>
      </c>
      <c r="H162" s="15" t="s">
        <v>60</v>
      </c>
      <c r="I162" s="15">
        <v>20</v>
      </c>
      <c r="J162" s="15">
        <v>16.326</v>
      </c>
      <c r="K162" s="60">
        <v>14.73</v>
      </c>
      <c r="L162" s="15"/>
      <c r="M162" s="15"/>
      <c r="N162" s="15">
        <v>16.326</v>
      </c>
      <c r="O162" s="15" t="s">
        <v>217</v>
      </c>
      <c r="P162" s="15" t="s">
        <v>217</v>
      </c>
      <c r="Q162" s="15" t="s">
        <v>217</v>
      </c>
      <c r="R162" s="15" t="s">
        <v>805</v>
      </c>
      <c r="S162" s="15" t="s">
        <v>806</v>
      </c>
    </row>
    <row r="163" customHeight="1" spans="1:19">
      <c r="A163" s="71">
        <v>159</v>
      </c>
      <c r="B163" s="72"/>
      <c r="C163" s="15" t="s">
        <v>217</v>
      </c>
      <c r="D163" s="15" t="s">
        <v>58</v>
      </c>
      <c r="E163" s="155" t="s">
        <v>807</v>
      </c>
      <c r="F163" s="71">
        <v>2017</v>
      </c>
      <c r="G163" s="15">
        <v>2</v>
      </c>
      <c r="H163" s="15" t="s">
        <v>75</v>
      </c>
      <c r="I163" s="15">
        <v>20</v>
      </c>
      <c r="J163" s="15">
        <v>12.358</v>
      </c>
      <c r="K163" s="60">
        <v>10</v>
      </c>
      <c r="L163" s="15"/>
      <c r="M163" s="15"/>
      <c r="N163" s="15">
        <v>12.358</v>
      </c>
      <c r="O163" s="15" t="s">
        <v>217</v>
      </c>
      <c r="P163" s="15" t="s">
        <v>217</v>
      </c>
      <c r="Q163" s="15" t="s">
        <v>217</v>
      </c>
      <c r="R163" s="15" t="s">
        <v>805</v>
      </c>
      <c r="S163" s="15" t="s">
        <v>808</v>
      </c>
    </row>
    <row r="164" customHeight="1" spans="1:19">
      <c r="A164" s="71">
        <v>160</v>
      </c>
      <c r="B164" s="72"/>
      <c r="C164" s="15" t="s">
        <v>809</v>
      </c>
      <c r="D164" s="15" t="s">
        <v>58</v>
      </c>
      <c r="E164" s="154" t="s">
        <v>810</v>
      </c>
      <c r="F164" s="71">
        <v>2017</v>
      </c>
      <c r="G164" s="15">
        <v>700</v>
      </c>
      <c r="H164" s="15" t="s">
        <v>94</v>
      </c>
      <c r="I164" s="15" t="s">
        <v>811</v>
      </c>
      <c r="J164" s="15">
        <v>23.6</v>
      </c>
      <c r="K164" s="60">
        <v>11.26</v>
      </c>
      <c r="L164" s="15"/>
      <c r="M164" s="15"/>
      <c r="N164" s="15">
        <v>23.6</v>
      </c>
      <c r="O164" s="15" t="s">
        <v>809</v>
      </c>
      <c r="P164" s="15" t="s">
        <v>809</v>
      </c>
      <c r="Q164" s="15" t="s">
        <v>809</v>
      </c>
      <c r="R164" s="15" t="s">
        <v>812</v>
      </c>
      <c r="S164" s="15" t="s">
        <v>813</v>
      </c>
    </row>
    <row r="165" customHeight="1" spans="1:19">
      <c r="A165" s="71">
        <v>161</v>
      </c>
      <c r="B165" s="72"/>
      <c r="C165" s="15" t="s">
        <v>809</v>
      </c>
      <c r="D165" s="15" t="s">
        <v>58</v>
      </c>
      <c r="E165" s="154" t="s">
        <v>814</v>
      </c>
      <c r="F165" s="71">
        <v>2017</v>
      </c>
      <c r="G165" s="15">
        <v>500</v>
      </c>
      <c r="H165" s="15" t="s">
        <v>94</v>
      </c>
      <c r="I165" s="15" t="s">
        <v>811</v>
      </c>
      <c r="J165" s="15">
        <v>11.16</v>
      </c>
      <c r="K165" s="60">
        <v>6.58</v>
      </c>
      <c r="L165" s="15"/>
      <c r="M165" s="15"/>
      <c r="N165" s="15">
        <v>11.16</v>
      </c>
      <c r="O165" s="15" t="s">
        <v>809</v>
      </c>
      <c r="P165" s="15" t="s">
        <v>809</v>
      </c>
      <c r="Q165" s="15" t="s">
        <v>809</v>
      </c>
      <c r="R165" s="15" t="s">
        <v>815</v>
      </c>
      <c r="S165" s="15" t="s">
        <v>816</v>
      </c>
    </row>
    <row r="166" customHeight="1" spans="1:19">
      <c r="A166" s="71">
        <v>162</v>
      </c>
      <c r="B166" s="72"/>
      <c r="C166" s="15" t="s">
        <v>220</v>
      </c>
      <c r="D166" s="15" t="s">
        <v>58</v>
      </c>
      <c r="E166" s="15" t="s">
        <v>817</v>
      </c>
      <c r="F166" s="71">
        <v>2017</v>
      </c>
      <c r="G166" s="15">
        <v>190</v>
      </c>
      <c r="H166" s="15" t="s">
        <v>94</v>
      </c>
      <c r="I166" s="15">
        <v>15</v>
      </c>
      <c r="J166" s="15">
        <v>30</v>
      </c>
      <c r="K166" s="15">
        <v>10</v>
      </c>
      <c r="L166" s="15"/>
      <c r="M166" s="15"/>
      <c r="N166" s="15">
        <v>30</v>
      </c>
      <c r="O166" s="15" t="s">
        <v>220</v>
      </c>
      <c r="P166" s="15" t="s">
        <v>818</v>
      </c>
      <c r="Q166" s="15" t="s">
        <v>818</v>
      </c>
      <c r="R166" s="15" t="s">
        <v>819</v>
      </c>
      <c r="S166" s="15" t="s">
        <v>820</v>
      </c>
    </row>
    <row r="167" customHeight="1" spans="1:19">
      <c r="A167" s="71">
        <v>163</v>
      </c>
      <c r="B167" s="72"/>
      <c r="C167" s="15" t="s">
        <v>220</v>
      </c>
      <c r="D167" s="15" t="s">
        <v>58</v>
      </c>
      <c r="E167" s="15" t="s">
        <v>821</v>
      </c>
      <c r="F167" s="71">
        <v>2017</v>
      </c>
      <c r="G167" s="15">
        <v>100</v>
      </c>
      <c r="H167" s="15" t="s">
        <v>87</v>
      </c>
      <c r="I167" s="15">
        <v>15</v>
      </c>
      <c r="J167" s="15">
        <v>15</v>
      </c>
      <c r="K167" s="15">
        <v>5</v>
      </c>
      <c r="L167" s="15"/>
      <c r="M167" s="15"/>
      <c r="N167" s="15">
        <v>15</v>
      </c>
      <c r="O167" s="15" t="s">
        <v>220</v>
      </c>
      <c r="P167" s="15" t="s">
        <v>822</v>
      </c>
      <c r="Q167" s="15" t="s">
        <v>822</v>
      </c>
      <c r="R167" s="15" t="s">
        <v>220</v>
      </c>
      <c r="S167" s="15" t="s">
        <v>229</v>
      </c>
    </row>
    <row r="168" customHeight="1" spans="1:19">
      <c r="A168" s="71">
        <v>164</v>
      </c>
      <c r="B168" s="72"/>
      <c r="C168" s="15" t="s">
        <v>220</v>
      </c>
      <c r="D168" s="15" t="s">
        <v>58</v>
      </c>
      <c r="E168" s="15" t="s">
        <v>823</v>
      </c>
      <c r="F168" s="71">
        <v>2017</v>
      </c>
      <c r="G168" s="15">
        <v>90</v>
      </c>
      <c r="H168" s="15" t="s">
        <v>87</v>
      </c>
      <c r="I168" s="15">
        <v>15</v>
      </c>
      <c r="J168" s="15">
        <v>15</v>
      </c>
      <c r="K168" s="15">
        <v>9.8</v>
      </c>
      <c r="L168" s="15"/>
      <c r="M168" s="15"/>
      <c r="N168" s="15">
        <v>15</v>
      </c>
      <c r="O168" s="15" t="s">
        <v>220</v>
      </c>
      <c r="P168" s="15" t="s">
        <v>824</v>
      </c>
      <c r="Q168" s="15" t="s">
        <v>824</v>
      </c>
      <c r="R168" s="15" t="s">
        <v>220</v>
      </c>
      <c r="S168" s="15" t="s">
        <v>229</v>
      </c>
    </row>
    <row r="169" customHeight="1" spans="1:19">
      <c r="A169" s="71">
        <v>165</v>
      </c>
      <c r="B169" s="72"/>
      <c r="C169" s="15" t="s">
        <v>220</v>
      </c>
      <c r="D169" s="15" t="s">
        <v>58</v>
      </c>
      <c r="E169" s="15" t="s">
        <v>825</v>
      </c>
      <c r="F169" s="71">
        <v>2017</v>
      </c>
      <c r="G169" s="15">
        <v>50</v>
      </c>
      <c r="H169" s="15" t="s">
        <v>87</v>
      </c>
      <c r="I169" s="15">
        <v>15</v>
      </c>
      <c r="J169" s="15">
        <v>7.5</v>
      </c>
      <c r="K169" s="15">
        <v>5</v>
      </c>
      <c r="L169" s="15"/>
      <c r="M169" s="15"/>
      <c r="N169" s="15">
        <v>7.5</v>
      </c>
      <c r="O169" s="15" t="s">
        <v>220</v>
      </c>
      <c r="P169" s="15" t="s">
        <v>826</v>
      </c>
      <c r="Q169" s="15" t="s">
        <v>826</v>
      </c>
      <c r="R169" s="15" t="s">
        <v>220</v>
      </c>
      <c r="S169" s="15" t="s">
        <v>229</v>
      </c>
    </row>
    <row r="170" customHeight="1" spans="1:19">
      <c r="A170" s="71">
        <v>166</v>
      </c>
      <c r="B170" s="72"/>
      <c r="C170" s="15" t="s">
        <v>220</v>
      </c>
      <c r="D170" s="15" t="s">
        <v>58</v>
      </c>
      <c r="E170" s="15" t="s">
        <v>827</v>
      </c>
      <c r="F170" s="71">
        <v>2017</v>
      </c>
      <c r="G170" s="15">
        <v>250</v>
      </c>
      <c r="H170" s="15" t="s">
        <v>87</v>
      </c>
      <c r="I170" s="15">
        <v>15</v>
      </c>
      <c r="J170" s="15">
        <v>37.5</v>
      </c>
      <c r="K170" s="15">
        <v>4</v>
      </c>
      <c r="L170" s="15"/>
      <c r="M170" s="15"/>
      <c r="N170" s="15">
        <v>37.5</v>
      </c>
      <c r="O170" s="15" t="s">
        <v>220</v>
      </c>
      <c r="P170" s="15" t="s">
        <v>826</v>
      </c>
      <c r="Q170" s="15" t="s">
        <v>826</v>
      </c>
      <c r="R170" s="15" t="s">
        <v>220</v>
      </c>
      <c r="S170" s="15" t="s">
        <v>229</v>
      </c>
    </row>
    <row r="171" customHeight="1" spans="1:19">
      <c r="A171" s="71">
        <v>167</v>
      </c>
      <c r="B171" s="72"/>
      <c r="C171" s="15" t="s">
        <v>220</v>
      </c>
      <c r="D171" s="15" t="s">
        <v>58</v>
      </c>
      <c r="E171" s="15" t="s">
        <v>828</v>
      </c>
      <c r="F171" s="71">
        <v>2017</v>
      </c>
      <c r="G171" s="15">
        <v>160</v>
      </c>
      <c r="H171" s="15" t="s">
        <v>87</v>
      </c>
      <c r="I171" s="15">
        <v>15</v>
      </c>
      <c r="J171" s="15">
        <v>23</v>
      </c>
      <c r="K171" s="15">
        <v>15.0977</v>
      </c>
      <c r="L171" s="15"/>
      <c r="M171" s="15"/>
      <c r="N171" s="15">
        <v>23</v>
      </c>
      <c r="O171" s="15" t="s">
        <v>220</v>
      </c>
      <c r="P171" s="15" t="s">
        <v>826</v>
      </c>
      <c r="Q171" s="15" t="s">
        <v>826</v>
      </c>
      <c r="R171" s="15" t="s">
        <v>220</v>
      </c>
      <c r="S171" s="15" t="s">
        <v>229</v>
      </c>
    </row>
    <row r="172" customHeight="1" spans="1:19">
      <c r="A172" s="71">
        <v>168</v>
      </c>
      <c r="B172" s="72"/>
      <c r="C172" s="15" t="s">
        <v>220</v>
      </c>
      <c r="D172" s="15" t="s">
        <v>58</v>
      </c>
      <c r="E172" s="15" t="s">
        <v>829</v>
      </c>
      <c r="F172" s="71">
        <v>2017</v>
      </c>
      <c r="G172" s="15">
        <v>1200</v>
      </c>
      <c r="H172" s="15" t="s">
        <v>94</v>
      </c>
      <c r="I172" s="15">
        <v>10</v>
      </c>
      <c r="J172" s="15">
        <v>22</v>
      </c>
      <c r="K172" s="15"/>
      <c r="L172" s="15">
        <v>18.2118</v>
      </c>
      <c r="M172" s="15"/>
      <c r="N172" s="15">
        <v>22</v>
      </c>
      <c r="O172" s="15" t="s">
        <v>220</v>
      </c>
      <c r="P172" s="15" t="s">
        <v>830</v>
      </c>
      <c r="Q172" s="15" t="s">
        <v>830</v>
      </c>
      <c r="R172" s="15" t="s">
        <v>831</v>
      </c>
      <c r="S172" s="15" t="s">
        <v>832</v>
      </c>
    </row>
    <row r="173" customHeight="1" spans="1:19">
      <c r="A173" s="71">
        <v>169</v>
      </c>
      <c r="B173" s="72"/>
      <c r="C173" s="15" t="s">
        <v>220</v>
      </c>
      <c r="D173" s="15" t="s">
        <v>58</v>
      </c>
      <c r="E173" s="15" t="s">
        <v>833</v>
      </c>
      <c r="F173" s="71">
        <v>2017</v>
      </c>
      <c r="G173" s="15">
        <v>150</v>
      </c>
      <c r="H173" s="15" t="s">
        <v>94</v>
      </c>
      <c r="I173" s="15">
        <v>20</v>
      </c>
      <c r="J173" s="15">
        <v>20</v>
      </c>
      <c r="K173" s="15">
        <v>11</v>
      </c>
      <c r="L173" s="15"/>
      <c r="M173" s="15"/>
      <c r="N173" s="15">
        <v>20</v>
      </c>
      <c r="O173" s="15" t="s">
        <v>220</v>
      </c>
      <c r="P173" s="15" t="s">
        <v>834</v>
      </c>
      <c r="Q173" s="15" t="s">
        <v>834</v>
      </c>
      <c r="R173" s="15" t="s">
        <v>835</v>
      </c>
      <c r="S173" s="15" t="s">
        <v>836</v>
      </c>
    </row>
    <row r="174" customHeight="1" spans="1:19">
      <c r="A174" s="71">
        <v>170</v>
      </c>
      <c r="B174" s="72"/>
      <c r="C174" s="15" t="s">
        <v>220</v>
      </c>
      <c r="D174" s="15" t="s">
        <v>58</v>
      </c>
      <c r="E174" s="15" t="s">
        <v>837</v>
      </c>
      <c r="F174" s="71">
        <v>2017</v>
      </c>
      <c r="G174" s="15">
        <v>120</v>
      </c>
      <c r="H174" s="15" t="s">
        <v>94</v>
      </c>
      <c r="I174" s="15">
        <v>15</v>
      </c>
      <c r="J174" s="15">
        <v>8</v>
      </c>
      <c r="K174" s="15">
        <v>4</v>
      </c>
      <c r="L174" s="15"/>
      <c r="M174" s="15"/>
      <c r="N174" s="15">
        <v>8</v>
      </c>
      <c r="O174" s="15" t="s">
        <v>220</v>
      </c>
      <c r="P174" s="15" t="s">
        <v>838</v>
      </c>
      <c r="Q174" s="15" t="s">
        <v>838</v>
      </c>
      <c r="R174" s="15" t="s">
        <v>839</v>
      </c>
      <c r="S174" s="15" t="s">
        <v>227</v>
      </c>
    </row>
    <row r="175" customHeight="1" spans="1:19">
      <c r="A175" s="71">
        <v>171</v>
      </c>
      <c r="B175" s="72"/>
      <c r="C175" s="71" t="s">
        <v>840</v>
      </c>
      <c r="D175" s="71" t="s">
        <v>58</v>
      </c>
      <c r="E175" s="71" t="s">
        <v>841</v>
      </c>
      <c r="F175" s="71">
        <v>2017</v>
      </c>
      <c r="G175" s="71">
        <v>400</v>
      </c>
      <c r="H175" s="71" t="s">
        <v>94</v>
      </c>
      <c r="I175" s="71">
        <v>20</v>
      </c>
      <c r="J175" s="71">
        <v>4.917218</v>
      </c>
      <c r="K175" s="71">
        <v>2.458609</v>
      </c>
      <c r="L175" s="71"/>
      <c r="M175" s="71"/>
      <c r="N175" s="71">
        <v>4.917218</v>
      </c>
      <c r="O175" s="71" t="s">
        <v>842</v>
      </c>
      <c r="P175" s="71" t="s">
        <v>842</v>
      </c>
      <c r="Q175" s="71" t="s">
        <v>842</v>
      </c>
      <c r="R175" s="71" t="s">
        <v>843</v>
      </c>
      <c r="S175" s="71" t="s">
        <v>844</v>
      </c>
    </row>
    <row r="176" customHeight="1" spans="1:19">
      <c r="A176" s="71">
        <v>172</v>
      </c>
      <c r="B176" s="72"/>
      <c r="C176" s="71" t="s">
        <v>840</v>
      </c>
      <c r="D176" s="71" t="s">
        <v>58</v>
      </c>
      <c r="E176" s="71" t="s">
        <v>845</v>
      </c>
      <c r="F176" s="71">
        <v>2017</v>
      </c>
      <c r="G176" s="71">
        <v>150</v>
      </c>
      <c r="H176" s="71" t="s">
        <v>94</v>
      </c>
      <c r="I176" s="71">
        <v>20</v>
      </c>
      <c r="J176" s="71">
        <v>4.57889</v>
      </c>
      <c r="K176" s="71">
        <v>2.4789445</v>
      </c>
      <c r="L176" s="71"/>
      <c r="M176" s="71"/>
      <c r="N176" s="71">
        <v>4.57889</v>
      </c>
      <c r="O176" s="71" t="s">
        <v>842</v>
      </c>
      <c r="P176" s="71" t="s">
        <v>842</v>
      </c>
      <c r="Q176" s="71" t="s">
        <v>842</v>
      </c>
      <c r="R176" s="71" t="s">
        <v>843</v>
      </c>
      <c r="S176" s="71" t="s">
        <v>844</v>
      </c>
    </row>
    <row r="177" customHeight="1" spans="1:19">
      <c r="A177" s="71">
        <v>173</v>
      </c>
      <c r="B177" s="72"/>
      <c r="C177" s="71" t="s">
        <v>840</v>
      </c>
      <c r="D177" s="71" t="s">
        <v>58</v>
      </c>
      <c r="E177" s="71" t="s">
        <v>846</v>
      </c>
      <c r="F177" s="71">
        <v>2017</v>
      </c>
      <c r="G177" s="71">
        <v>90</v>
      </c>
      <c r="H177" s="71" t="s">
        <v>94</v>
      </c>
      <c r="I177" s="71">
        <v>20</v>
      </c>
      <c r="J177" s="71">
        <v>4.538422</v>
      </c>
      <c r="K177" s="71">
        <v>2.269211</v>
      </c>
      <c r="L177" s="71"/>
      <c r="M177" s="71"/>
      <c r="N177" s="71">
        <v>4.538422</v>
      </c>
      <c r="O177" s="71" t="s">
        <v>842</v>
      </c>
      <c r="P177" s="71" t="s">
        <v>842</v>
      </c>
      <c r="Q177" s="71" t="s">
        <v>842</v>
      </c>
      <c r="R177" s="71" t="s">
        <v>843</v>
      </c>
      <c r="S177" s="71" t="s">
        <v>844</v>
      </c>
    </row>
    <row r="178" customHeight="1" spans="1:19">
      <c r="A178" s="71">
        <v>174</v>
      </c>
      <c r="B178" s="72"/>
      <c r="C178" s="71" t="s">
        <v>840</v>
      </c>
      <c r="D178" s="71" t="s">
        <v>58</v>
      </c>
      <c r="E178" s="71" t="s">
        <v>847</v>
      </c>
      <c r="F178" s="71">
        <v>2017</v>
      </c>
      <c r="G178" s="71" t="s">
        <v>848</v>
      </c>
      <c r="H178" s="71" t="s">
        <v>87</v>
      </c>
      <c r="I178" s="71">
        <v>20</v>
      </c>
      <c r="J178" s="71">
        <v>4.759417</v>
      </c>
      <c r="K178" s="71">
        <v>2.3797085</v>
      </c>
      <c r="L178" s="71"/>
      <c r="M178" s="71"/>
      <c r="N178" s="71">
        <v>4.759417</v>
      </c>
      <c r="O178" s="71" t="s">
        <v>849</v>
      </c>
      <c r="P178" s="71" t="s">
        <v>849</v>
      </c>
      <c r="Q178" s="71" t="s">
        <v>849</v>
      </c>
      <c r="R178" s="71" t="s">
        <v>850</v>
      </c>
      <c r="S178" s="71" t="s">
        <v>851</v>
      </c>
    </row>
    <row r="179" customHeight="1" spans="1:19">
      <c r="A179" s="71">
        <v>175</v>
      </c>
      <c r="B179" s="72"/>
      <c r="C179" s="71" t="s">
        <v>840</v>
      </c>
      <c r="D179" s="71" t="s">
        <v>58</v>
      </c>
      <c r="E179" s="71" t="s">
        <v>852</v>
      </c>
      <c r="F179" s="71">
        <v>2017</v>
      </c>
      <c r="G179" s="71">
        <v>800</v>
      </c>
      <c r="H179" s="71" t="s">
        <v>94</v>
      </c>
      <c r="I179" s="71">
        <v>20</v>
      </c>
      <c r="J179" s="71">
        <v>4.95103</v>
      </c>
      <c r="K179" s="71">
        <v>2.475515</v>
      </c>
      <c r="L179" s="71"/>
      <c r="M179" s="71"/>
      <c r="N179" s="71">
        <v>4.95103</v>
      </c>
      <c r="O179" s="71" t="s">
        <v>853</v>
      </c>
      <c r="P179" s="71" t="s">
        <v>853</v>
      </c>
      <c r="Q179" s="71" t="s">
        <v>853</v>
      </c>
      <c r="R179" s="71" t="s">
        <v>854</v>
      </c>
      <c r="S179" s="71" t="s">
        <v>855</v>
      </c>
    </row>
    <row r="180" customHeight="1" spans="1:19">
      <c r="A180" s="71">
        <v>176</v>
      </c>
      <c r="B180" s="72"/>
      <c r="C180" s="71" t="s">
        <v>840</v>
      </c>
      <c r="D180" s="71" t="s">
        <v>58</v>
      </c>
      <c r="E180" s="71" t="s">
        <v>856</v>
      </c>
      <c r="F180" s="71">
        <v>2017</v>
      </c>
      <c r="G180" s="71">
        <v>16</v>
      </c>
      <c r="H180" s="71" t="s">
        <v>87</v>
      </c>
      <c r="I180" s="71">
        <v>20</v>
      </c>
      <c r="J180" s="71">
        <v>2.070682</v>
      </c>
      <c r="K180" s="71">
        <v>1.035341</v>
      </c>
      <c r="L180" s="71"/>
      <c r="M180" s="71"/>
      <c r="N180" s="71">
        <v>2.070682</v>
      </c>
      <c r="O180" s="71" t="s">
        <v>853</v>
      </c>
      <c r="P180" s="71" t="s">
        <v>853</v>
      </c>
      <c r="Q180" s="71" t="s">
        <v>853</v>
      </c>
      <c r="R180" s="71" t="s">
        <v>854</v>
      </c>
      <c r="S180" s="71" t="s">
        <v>855</v>
      </c>
    </row>
    <row r="181" customHeight="1" spans="1:19">
      <c r="A181" s="71">
        <v>177</v>
      </c>
      <c r="B181" s="72"/>
      <c r="C181" s="71" t="s">
        <v>840</v>
      </c>
      <c r="D181" s="71" t="s">
        <v>58</v>
      </c>
      <c r="E181" s="71" t="s">
        <v>857</v>
      </c>
      <c r="F181" s="71">
        <v>2017</v>
      </c>
      <c r="G181" s="71">
        <v>2000</v>
      </c>
      <c r="H181" s="71" t="s">
        <v>94</v>
      </c>
      <c r="I181" s="71">
        <v>20</v>
      </c>
      <c r="J181" s="71">
        <v>28.841214</v>
      </c>
      <c r="K181" s="71">
        <v>14.420607</v>
      </c>
      <c r="L181" s="71"/>
      <c r="M181" s="71"/>
      <c r="N181" s="71">
        <v>28.841214</v>
      </c>
      <c r="O181" s="71" t="s">
        <v>858</v>
      </c>
      <c r="P181" s="71" t="s">
        <v>858</v>
      </c>
      <c r="Q181" s="71" t="s">
        <v>858</v>
      </c>
      <c r="R181" s="71" t="s">
        <v>859</v>
      </c>
      <c r="S181" s="71" t="s">
        <v>860</v>
      </c>
    </row>
    <row r="182" customHeight="1" spans="1:19">
      <c r="A182" s="71">
        <v>178</v>
      </c>
      <c r="B182" s="72"/>
      <c r="C182" s="71" t="s">
        <v>840</v>
      </c>
      <c r="D182" s="71" t="s">
        <v>58</v>
      </c>
      <c r="E182" s="71" t="s">
        <v>861</v>
      </c>
      <c r="F182" s="71">
        <v>2017</v>
      </c>
      <c r="G182" s="71">
        <v>2000</v>
      </c>
      <c r="H182" s="71" t="s">
        <v>94</v>
      </c>
      <c r="I182" s="71">
        <v>20</v>
      </c>
      <c r="J182" s="71">
        <v>56.233976</v>
      </c>
      <c r="K182" s="71">
        <v>28.116988</v>
      </c>
      <c r="L182" s="71"/>
      <c r="M182" s="71"/>
      <c r="N182" s="71">
        <v>56.233976</v>
      </c>
      <c r="O182" s="71" t="s">
        <v>858</v>
      </c>
      <c r="P182" s="71" t="s">
        <v>858</v>
      </c>
      <c r="Q182" s="71" t="s">
        <v>858</v>
      </c>
      <c r="R182" s="71" t="s">
        <v>859</v>
      </c>
      <c r="S182" s="71" t="s">
        <v>860</v>
      </c>
    </row>
    <row r="183" ht="69" customHeight="1" spans="1:19">
      <c r="A183" s="71">
        <v>179</v>
      </c>
      <c r="B183" s="72"/>
      <c r="C183" s="15" t="s">
        <v>862</v>
      </c>
      <c r="D183" s="15" t="s">
        <v>66</v>
      </c>
      <c r="E183" s="15" t="s">
        <v>749</v>
      </c>
      <c r="F183" s="71">
        <v>2017</v>
      </c>
      <c r="G183" s="15">
        <v>20</v>
      </c>
      <c r="H183" s="15" t="s">
        <v>75</v>
      </c>
      <c r="I183" s="15">
        <v>35</v>
      </c>
      <c r="J183" s="15">
        <v>415</v>
      </c>
      <c r="K183" s="15">
        <v>415</v>
      </c>
      <c r="L183" s="15"/>
      <c r="M183" s="15"/>
      <c r="N183" s="15">
        <v>415</v>
      </c>
      <c r="O183" s="15" t="s">
        <v>862</v>
      </c>
      <c r="P183" s="15" t="s">
        <v>862</v>
      </c>
      <c r="Q183" s="15" t="s">
        <v>862</v>
      </c>
      <c r="R183" s="39" t="s">
        <v>863</v>
      </c>
      <c r="S183" s="39" t="s">
        <v>483</v>
      </c>
    </row>
    <row r="184" customHeight="1" spans="1:19">
      <c r="A184" s="71">
        <v>180</v>
      </c>
      <c r="B184" s="72" t="s">
        <v>27</v>
      </c>
      <c r="C184" s="71" t="s">
        <v>864</v>
      </c>
      <c r="D184" s="71" t="s">
        <v>103</v>
      </c>
      <c r="E184" s="71" t="s">
        <v>865</v>
      </c>
      <c r="F184" s="71">
        <v>2017</v>
      </c>
      <c r="G184" s="72">
        <v>1</v>
      </c>
      <c r="H184" s="72" t="s">
        <v>68</v>
      </c>
      <c r="I184" s="71">
        <v>50</v>
      </c>
      <c r="J184" s="71">
        <v>11</v>
      </c>
      <c r="K184" s="71">
        <v>11</v>
      </c>
      <c r="L184" s="71"/>
      <c r="M184" s="71"/>
      <c r="N184" s="71">
        <v>11</v>
      </c>
      <c r="O184" s="71" t="s">
        <v>864</v>
      </c>
      <c r="P184" s="71" t="s">
        <v>864</v>
      </c>
      <c r="Q184" s="71" t="s">
        <v>864</v>
      </c>
      <c r="R184" s="71" t="s">
        <v>864</v>
      </c>
      <c r="S184" s="71" t="s">
        <v>866</v>
      </c>
    </row>
    <row r="185" customHeight="1" spans="1:19">
      <c r="A185" s="71">
        <v>181</v>
      </c>
      <c r="B185" s="72"/>
      <c r="C185" s="71" t="s">
        <v>864</v>
      </c>
      <c r="D185" s="71" t="s">
        <v>58</v>
      </c>
      <c r="E185" s="71" t="s">
        <v>867</v>
      </c>
      <c r="F185" s="71">
        <v>2017</v>
      </c>
      <c r="G185" s="72">
        <v>100</v>
      </c>
      <c r="H185" s="72" t="s">
        <v>87</v>
      </c>
      <c r="I185" s="71">
        <v>8</v>
      </c>
      <c r="J185" s="71">
        <v>26</v>
      </c>
      <c r="K185" s="71">
        <v>19</v>
      </c>
      <c r="L185" s="71"/>
      <c r="M185" s="71">
        <v>7</v>
      </c>
      <c r="N185" s="71">
        <v>26</v>
      </c>
      <c r="O185" s="71" t="s">
        <v>864</v>
      </c>
      <c r="P185" s="71" t="s">
        <v>864</v>
      </c>
      <c r="Q185" s="71" t="s">
        <v>864</v>
      </c>
      <c r="R185" s="71" t="s">
        <v>864</v>
      </c>
      <c r="S185" s="71" t="s">
        <v>866</v>
      </c>
    </row>
    <row r="186" customHeight="1" spans="1:19">
      <c r="A186" s="71">
        <v>182</v>
      </c>
      <c r="B186" s="72" t="s">
        <v>23</v>
      </c>
      <c r="C186" s="23" t="s">
        <v>868</v>
      </c>
      <c r="D186" s="23" t="s">
        <v>58</v>
      </c>
      <c r="E186" s="147" t="s">
        <v>869</v>
      </c>
      <c r="F186" s="71">
        <v>2017</v>
      </c>
      <c r="G186" s="23">
        <v>100</v>
      </c>
      <c r="H186" s="23" t="s">
        <v>525</v>
      </c>
      <c r="I186" s="23">
        <v>10</v>
      </c>
      <c r="J186" s="64">
        <v>4.743791</v>
      </c>
      <c r="K186" s="64">
        <v>2</v>
      </c>
      <c r="L186" s="23">
        <v>0</v>
      </c>
      <c r="M186" s="23">
        <v>0</v>
      </c>
      <c r="N186" s="64">
        <v>4.5</v>
      </c>
      <c r="O186" s="23" t="s">
        <v>868</v>
      </c>
      <c r="P186" s="23" t="s">
        <v>868</v>
      </c>
      <c r="Q186" s="23" t="s">
        <v>868</v>
      </c>
      <c r="R186" s="23" t="s">
        <v>868</v>
      </c>
      <c r="S186" s="23" t="s">
        <v>870</v>
      </c>
    </row>
    <row r="187" customHeight="1" spans="1:19">
      <c r="A187" s="71">
        <v>183</v>
      </c>
      <c r="B187" s="72"/>
      <c r="C187" s="23" t="s">
        <v>868</v>
      </c>
      <c r="D187" s="23" t="s">
        <v>58</v>
      </c>
      <c r="E187" s="147" t="s">
        <v>871</v>
      </c>
      <c r="F187" s="71">
        <v>2017</v>
      </c>
      <c r="G187" s="23">
        <v>1</v>
      </c>
      <c r="H187" s="23" t="s">
        <v>64</v>
      </c>
      <c r="I187" s="23">
        <v>10</v>
      </c>
      <c r="J187" s="64">
        <v>16.392802</v>
      </c>
      <c r="K187" s="64">
        <v>3</v>
      </c>
      <c r="L187" s="23">
        <v>0</v>
      </c>
      <c r="M187" s="23">
        <v>0</v>
      </c>
      <c r="N187" s="64">
        <v>16</v>
      </c>
      <c r="O187" s="23" t="s">
        <v>868</v>
      </c>
      <c r="P187" s="23" t="s">
        <v>868</v>
      </c>
      <c r="Q187" s="23" t="s">
        <v>868</v>
      </c>
      <c r="R187" s="23" t="s">
        <v>868</v>
      </c>
      <c r="S187" s="23" t="s">
        <v>870</v>
      </c>
    </row>
    <row r="188" customHeight="1" spans="1:19">
      <c r="A188" s="71">
        <v>184</v>
      </c>
      <c r="B188" s="72"/>
      <c r="C188" s="23" t="s">
        <v>868</v>
      </c>
      <c r="D188" s="23" t="s">
        <v>58</v>
      </c>
      <c r="E188" s="147" t="s">
        <v>872</v>
      </c>
      <c r="F188" s="71">
        <v>2017</v>
      </c>
      <c r="G188" s="23">
        <v>5</v>
      </c>
      <c r="H188" s="23" t="s">
        <v>78</v>
      </c>
      <c r="I188" s="23">
        <v>5</v>
      </c>
      <c r="J188" s="64">
        <v>0.252087</v>
      </c>
      <c r="K188" s="64">
        <v>0</v>
      </c>
      <c r="L188" s="23">
        <v>0</v>
      </c>
      <c r="M188" s="23">
        <v>0</v>
      </c>
      <c r="N188" s="64">
        <v>0.2</v>
      </c>
      <c r="O188" s="23" t="s">
        <v>868</v>
      </c>
      <c r="P188" s="23" t="s">
        <v>868</v>
      </c>
      <c r="Q188" s="23" t="s">
        <v>868</v>
      </c>
      <c r="R188" s="23" t="s">
        <v>868</v>
      </c>
      <c r="S188" s="23" t="s">
        <v>870</v>
      </c>
    </row>
    <row r="189" customHeight="1" spans="1:19">
      <c r="A189" s="71">
        <v>185</v>
      </c>
      <c r="B189" s="72"/>
      <c r="C189" s="23" t="s">
        <v>873</v>
      </c>
      <c r="D189" s="23" t="s">
        <v>58</v>
      </c>
      <c r="E189" s="23" t="s">
        <v>874</v>
      </c>
      <c r="F189" s="71">
        <v>2017</v>
      </c>
      <c r="G189" s="23">
        <v>1200</v>
      </c>
      <c r="H189" s="147" t="s">
        <v>94</v>
      </c>
      <c r="I189" s="23">
        <v>30</v>
      </c>
      <c r="J189" s="23">
        <v>7.6</v>
      </c>
      <c r="K189" s="23">
        <v>0</v>
      </c>
      <c r="L189" s="23">
        <v>0</v>
      </c>
      <c r="M189" s="23">
        <v>0</v>
      </c>
      <c r="N189" s="23">
        <v>7.6</v>
      </c>
      <c r="O189" s="23" t="s">
        <v>873</v>
      </c>
      <c r="P189" s="23" t="s">
        <v>873</v>
      </c>
      <c r="Q189" s="23" t="s">
        <v>873</v>
      </c>
      <c r="R189" s="23" t="s">
        <v>873</v>
      </c>
      <c r="S189" s="23" t="s">
        <v>875</v>
      </c>
    </row>
    <row r="190" customHeight="1" spans="1:19">
      <c r="A190" s="71">
        <v>186</v>
      </c>
      <c r="B190" s="72"/>
      <c r="C190" s="23" t="s">
        <v>873</v>
      </c>
      <c r="D190" s="23" t="s">
        <v>58</v>
      </c>
      <c r="E190" s="23" t="s">
        <v>876</v>
      </c>
      <c r="F190" s="71">
        <v>2017</v>
      </c>
      <c r="G190" s="23">
        <v>1</v>
      </c>
      <c r="H190" s="23" t="s">
        <v>90</v>
      </c>
      <c r="I190" s="23">
        <v>30</v>
      </c>
      <c r="J190" s="23">
        <v>12.76</v>
      </c>
      <c r="K190" s="23">
        <v>0</v>
      </c>
      <c r="L190" s="23">
        <v>0</v>
      </c>
      <c r="M190" s="23">
        <v>0</v>
      </c>
      <c r="N190" s="23">
        <v>12.76</v>
      </c>
      <c r="O190" s="23" t="s">
        <v>873</v>
      </c>
      <c r="P190" s="23" t="s">
        <v>873</v>
      </c>
      <c r="Q190" s="23" t="s">
        <v>873</v>
      </c>
      <c r="R190" s="23" t="s">
        <v>873</v>
      </c>
      <c r="S190" s="23" t="s">
        <v>875</v>
      </c>
    </row>
    <row r="191" customHeight="1" spans="1:19">
      <c r="A191" s="71">
        <v>187</v>
      </c>
      <c r="B191" s="72"/>
      <c r="C191" s="23" t="s">
        <v>873</v>
      </c>
      <c r="D191" s="23" t="s">
        <v>58</v>
      </c>
      <c r="E191" s="23" t="s">
        <v>877</v>
      </c>
      <c r="F191" s="71">
        <v>2017</v>
      </c>
      <c r="G191" s="23">
        <v>180</v>
      </c>
      <c r="H191" s="23" t="s">
        <v>105</v>
      </c>
      <c r="I191" s="23">
        <v>30</v>
      </c>
      <c r="J191" s="23">
        <v>4</v>
      </c>
      <c r="K191" s="23">
        <v>0</v>
      </c>
      <c r="L191" s="23">
        <v>0</v>
      </c>
      <c r="M191" s="23">
        <v>0</v>
      </c>
      <c r="N191" s="23">
        <v>4</v>
      </c>
      <c r="O191" s="23" t="s">
        <v>873</v>
      </c>
      <c r="P191" s="23" t="s">
        <v>873</v>
      </c>
      <c r="Q191" s="23" t="s">
        <v>873</v>
      </c>
      <c r="R191" s="23" t="s">
        <v>873</v>
      </c>
      <c r="S191" s="23" t="s">
        <v>875</v>
      </c>
    </row>
    <row r="192" customHeight="1" spans="1:19">
      <c r="A192" s="71">
        <v>188</v>
      </c>
      <c r="B192" s="72"/>
      <c r="C192" s="23" t="s">
        <v>242</v>
      </c>
      <c r="D192" s="23" t="s">
        <v>58</v>
      </c>
      <c r="E192" s="154" t="s">
        <v>575</v>
      </c>
      <c r="F192" s="71">
        <v>2017</v>
      </c>
      <c r="G192" s="23">
        <v>490</v>
      </c>
      <c r="H192" s="147" t="s">
        <v>87</v>
      </c>
      <c r="I192" s="23">
        <v>10</v>
      </c>
      <c r="J192" s="23">
        <v>4.6</v>
      </c>
      <c r="K192" s="23">
        <v>0.6</v>
      </c>
      <c r="L192" s="23">
        <v>0</v>
      </c>
      <c r="M192" s="23">
        <v>0</v>
      </c>
      <c r="N192" s="23">
        <v>4.6</v>
      </c>
      <c r="O192" s="23" t="s">
        <v>242</v>
      </c>
      <c r="P192" s="23" t="s">
        <v>242</v>
      </c>
      <c r="Q192" s="23" t="s">
        <v>242</v>
      </c>
      <c r="R192" s="23" t="s">
        <v>242</v>
      </c>
      <c r="S192" s="23" t="s">
        <v>878</v>
      </c>
    </row>
    <row r="193" customHeight="1" spans="1:19">
      <c r="A193" s="71">
        <v>189</v>
      </c>
      <c r="B193" s="72"/>
      <c r="C193" s="23" t="s">
        <v>242</v>
      </c>
      <c r="D193" s="23" t="s">
        <v>58</v>
      </c>
      <c r="E193" s="154" t="s">
        <v>879</v>
      </c>
      <c r="F193" s="71">
        <v>2017</v>
      </c>
      <c r="G193" s="23">
        <v>2800</v>
      </c>
      <c r="H193" s="23" t="s">
        <v>94</v>
      </c>
      <c r="I193" s="23">
        <v>15</v>
      </c>
      <c r="J193" s="23">
        <v>26</v>
      </c>
      <c r="K193" s="23">
        <v>12</v>
      </c>
      <c r="L193" s="23">
        <v>0</v>
      </c>
      <c r="M193" s="23">
        <v>0</v>
      </c>
      <c r="N193" s="23">
        <v>26</v>
      </c>
      <c r="O193" s="23" t="s">
        <v>242</v>
      </c>
      <c r="P193" s="23" t="s">
        <v>242</v>
      </c>
      <c r="Q193" s="23" t="s">
        <v>242</v>
      </c>
      <c r="R193" s="23" t="s">
        <v>242</v>
      </c>
      <c r="S193" s="23" t="s">
        <v>880</v>
      </c>
    </row>
    <row r="194" customHeight="1" spans="1:19">
      <c r="A194" s="71">
        <v>190</v>
      </c>
      <c r="B194" s="72"/>
      <c r="C194" s="23" t="s">
        <v>242</v>
      </c>
      <c r="D194" s="23" t="s">
        <v>58</v>
      </c>
      <c r="E194" s="23" t="s">
        <v>881</v>
      </c>
      <c r="F194" s="71">
        <v>2017</v>
      </c>
      <c r="G194" s="23">
        <v>100</v>
      </c>
      <c r="H194" s="23" t="s">
        <v>87</v>
      </c>
      <c r="I194" s="23">
        <v>10</v>
      </c>
      <c r="J194" s="23">
        <v>4.6</v>
      </c>
      <c r="K194" s="23">
        <v>0</v>
      </c>
      <c r="L194" s="23">
        <v>4</v>
      </c>
      <c r="M194" s="23">
        <v>0</v>
      </c>
      <c r="N194" s="23">
        <v>4.6</v>
      </c>
      <c r="O194" s="23" t="s">
        <v>242</v>
      </c>
      <c r="P194" s="23" t="s">
        <v>242</v>
      </c>
      <c r="Q194" s="23" t="s">
        <v>242</v>
      </c>
      <c r="R194" s="23" t="s">
        <v>242</v>
      </c>
      <c r="S194" s="23" t="s">
        <v>882</v>
      </c>
    </row>
    <row r="195" customHeight="1" spans="1:19">
      <c r="A195" s="71">
        <v>191</v>
      </c>
      <c r="B195" s="72"/>
      <c r="C195" s="23" t="s">
        <v>883</v>
      </c>
      <c r="D195" s="23" t="s">
        <v>58</v>
      </c>
      <c r="E195" s="23" t="s">
        <v>884</v>
      </c>
      <c r="F195" s="71">
        <v>2017</v>
      </c>
      <c r="G195" s="23">
        <v>418</v>
      </c>
      <c r="H195" s="147" t="s">
        <v>94</v>
      </c>
      <c r="I195" s="23">
        <v>10</v>
      </c>
      <c r="J195" s="23">
        <v>2.6</v>
      </c>
      <c r="K195" s="23">
        <v>1.25</v>
      </c>
      <c r="L195" s="23">
        <v>0</v>
      </c>
      <c r="M195" s="23">
        <v>0</v>
      </c>
      <c r="N195" s="23">
        <v>2.6</v>
      </c>
      <c r="O195" s="23" t="s">
        <v>883</v>
      </c>
      <c r="P195" s="147" t="s">
        <v>883</v>
      </c>
      <c r="Q195" s="23" t="s">
        <v>883</v>
      </c>
      <c r="R195" s="23" t="s">
        <v>883</v>
      </c>
      <c r="S195" s="23" t="s">
        <v>885</v>
      </c>
    </row>
    <row r="196" customHeight="1" spans="1:19">
      <c r="A196" s="71">
        <v>192</v>
      </c>
      <c r="B196" s="72"/>
      <c r="C196" s="23" t="s">
        <v>883</v>
      </c>
      <c r="D196" s="23" t="s">
        <v>58</v>
      </c>
      <c r="E196" s="23" t="s">
        <v>556</v>
      </c>
      <c r="F196" s="71">
        <v>2017</v>
      </c>
      <c r="G196" s="23">
        <v>3000</v>
      </c>
      <c r="H196" s="147" t="s">
        <v>94</v>
      </c>
      <c r="I196" s="23">
        <v>10</v>
      </c>
      <c r="J196" s="23">
        <v>17</v>
      </c>
      <c r="K196" s="23">
        <v>6.593756</v>
      </c>
      <c r="L196" s="23">
        <v>0</v>
      </c>
      <c r="M196" s="23">
        <v>0</v>
      </c>
      <c r="N196" s="23">
        <v>17</v>
      </c>
      <c r="O196" s="23" t="s">
        <v>883</v>
      </c>
      <c r="P196" s="147" t="s">
        <v>883</v>
      </c>
      <c r="Q196" s="23" t="s">
        <v>883</v>
      </c>
      <c r="R196" s="23" t="s">
        <v>883</v>
      </c>
      <c r="S196" s="23" t="s">
        <v>885</v>
      </c>
    </row>
    <row r="197" customHeight="1" spans="1:19">
      <c r="A197" s="71">
        <v>193</v>
      </c>
      <c r="B197" s="72"/>
      <c r="C197" s="23" t="s">
        <v>883</v>
      </c>
      <c r="D197" s="23" t="s">
        <v>58</v>
      </c>
      <c r="E197" s="23" t="s">
        <v>886</v>
      </c>
      <c r="F197" s="71">
        <v>2017</v>
      </c>
      <c r="G197" s="23">
        <v>600</v>
      </c>
      <c r="H197" s="147" t="s">
        <v>87</v>
      </c>
      <c r="I197" s="23">
        <v>10</v>
      </c>
      <c r="J197" s="23">
        <v>4</v>
      </c>
      <c r="K197" s="23">
        <v>2.2863255</v>
      </c>
      <c r="L197" s="23">
        <v>0</v>
      </c>
      <c r="M197" s="23">
        <v>0</v>
      </c>
      <c r="N197" s="23">
        <v>4</v>
      </c>
      <c r="O197" s="23" t="s">
        <v>883</v>
      </c>
      <c r="P197" s="147" t="s">
        <v>883</v>
      </c>
      <c r="Q197" s="23" t="s">
        <v>883</v>
      </c>
      <c r="R197" s="23" t="s">
        <v>883</v>
      </c>
      <c r="S197" s="23" t="s">
        <v>885</v>
      </c>
    </row>
    <row r="198" customHeight="1" spans="1:19">
      <c r="A198" s="71">
        <v>194</v>
      </c>
      <c r="B198" s="72"/>
      <c r="C198" s="23" t="s">
        <v>883</v>
      </c>
      <c r="D198" s="23" t="s">
        <v>58</v>
      </c>
      <c r="E198" s="23" t="s">
        <v>887</v>
      </c>
      <c r="F198" s="71">
        <v>2017</v>
      </c>
      <c r="G198" s="23">
        <v>60</v>
      </c>
      <c r="H198" s="23" t="s">
        <v>525</v>
      </c>
      <c r="I198" s="23">
        <v>10</v>
      </c>
      <c r="J198" s="23">
        <v>1.5</v>
      </c>
      <c r="K198" s="23">
        <v>0.3504035</v>
      </c>
      <c r="L198" s="23">
        <v>0</v>
      </c>
      <c r="M198" s="23">
        <v>0</v>
      </c>
      <c r="N198" s="23">
        <v>1.5</v>
      </c>
      <c r="O198" s="23" t="s">
        <v>883</v>
      </c>
      <c r="P198" s="23" t="s">
        <v>883</v>
      </c>
      <c r="Q198" s="23" t="s">
        <v>883</v>
      </c>
      <c r="R198" s="23" t="s">
        <v>883</v>
      </c>
      <c r="S198" s="23" t="s">
        <v>885</v>
      </c>
    </row>
    <row r="199" customHeight="1" spans="1:19">
      <c r="A199" s="71">
        <v>195</v>
      </c>
      <c r="B199" s="72"/>
      <c r="C199" s="23" t="s">
        <v>883</v>
      </c>
      <c r="D199" s="23" t="s">
        <v>58</v>
      </c>
      <c r="E199" s="23" t="s">
        <v>888</v>
      </c>
      <c r="F199" s="71">
        <v>2017</v>
      </c>
      <c r="G199" s="23">
        <v>20</v>
      </c>
      <c r="H199" s="147" t="s">
        <v>78</v>
      </c>
      <c r="I199" s="23">
        <v>5</v>
      </c>
      <c r="J199" s="23">
        <v>3.5</v>
      </c>
      <c r="K199" s="23">
        <v>2.0048925</v>
      </c>
      <c r="L199" s="147">
        <v>0</v>
      </c>
      <c r="M199" s="23">
        <v>0</v>
      </c>
      <c r="N199" s="23">
        <v>3.5</v>
      </c>
      <c r="O199" s="23" t="s">
        <v>883</v>
      </c>
      <c r="P199" s="147" t="s">
        <v>883</v>
      </c>
      <c r="Q199" s="23" t="s">
        <v>883</v>
      </c>
      <c r="R199" s="23" t="s">
        <v>883</v>
      </c>
      <c r="S199" s="23" t="s">
        <v>885</v>
      </c>
    </row>
    <row r="200" customHeight="1" spans="1:19">
      <c r="A200" s="71">
        <v>196</v>
      </c>
      <c r="B200" s="72"/>
      <c r="C200" s="23" t="s">
        <v>889</v>
      </c>
      <c r="D200" s="23" t="s">
        <v>58</v>
      </c>
      <c r="E200" s="23" t="s">
        <v>890</v>
      </c>
      <c r="F200" s="71">
        <v>2017</v>
      </c>
      <c r="G200" s="23">
        <v>650</v>
      </c>
      <c r="H200" s="147" t="s">
        <v>87</v>
      </c>
      <c r="I200" s="23">
        <v>30</v>
      </c>
      <c r="J200" s="23">
        <v>7.6</v>
      </c>
      <c r="K200" s="23">
        <v>0</v>
      </c>
      <c r="L200" s="147">
        <v>0</v>
      </c>
      <c r="M200" s="23">
        <v>0</v>
      </c>
      <c r="N200" s="23">
        <v>5</v>
      </c>
      <c r="O200" s="23" t="s">
        <v>889</v>
      </c>
      <c r="P200" s="23" t="s">
        <v>889</v>
      </c>
      <c r="Q200" s="23" t="s">
        <v>889</v>
      </c>
      <c r="R200" s="23" t="s">
        <v>889</v>
      </c>
      <c r="S200" s="23" t="s">
        <v>891</v>
      </c>
    </row>
    <row r="201" customHeight="1" spans="1:19">
      <c r="A201" s="71">
        <v>197</v>
      </c>
      <c r="B201" s="72"/>
      <c r="C201" s="23" t="s">
        <v>889</v>
      </c>
      <c r="D201" s="23" t="s">
        <v>58</v>
      </c>
      <c r="E201" s="23" t="s">
        <v>892</v>
      </c>
      <c r="F201" s="71">
        <v>2017</v>
      </c>
      <c r="G201" s="23">
        <v>960</v>
      </c>
      <c r="H201" s="147" t="s">
        <v>87</v>
      </c>
      <c r="I201" s="23">
        <v>30</v>
      </c>
      <c r="J201" s="23">
        <v>10.8</v>
      </c>
      <c r="K201" s="23">
        <v>0</v>
      </c>
      <c r="L201" s="147">
        <v>0</v>
      </c>
      <c r="M201" s="23">
        <v>0</v>
      </c>
      <c r="N201" s="23">
        <v>6</v>
      </c>
      <c r="O201" s="23" t="s">
        <v>889</v>
      </c>
      <c r="P201" s="23" t="s">
        <v>889</v>
      </c>
      <c r="Q201" s="23" t="s">
        <v>889</v>
      </c>
      <c r="R201" s="23" t="s">
        <v>889</v>
      </c>
      <c r="S201" s="23" t="s">
        <v>891</v>
      </c>
    </row>
    <row r="202" customHeight="1" spans="1:19">
      <c r="A202" s="71">
        <v>198</v>
      </c>
      <c r="B202" s="72"/>
      <c r="C202" s="23" t="s">
        <v>247</v>
      </c>
      <c r="D202" s="23" t="s">
        <v>58</v>
      </c>
      <c r="E202" s="23" t="s">
        <v>893</v>
      </c>
      <c r="F202" s="71">
        <v>2017</v>
      </c>
      <c r="G202" s="23">
        <v>800</v>
      </c>
      <c r="H202" s="147" t="s">
        <v>87</v>
      </c>
      <c r="I202" s="23">
        <v>20</v>
      </c>
      <c r="J202" s="23">
        <v>20</v>
      </c>
      <c r="K202" s="23">
        <v>0</v>
      </c>
      <c r="L202" s="147">
        <v>5</v>
      </c>
      <c r="M202" s="23">
        <v>0</v>
      </c>
      <c r="N202" s="23">
        <v>20</v>
      </c>
      <c r="O202" s="23" t="s">
        <v>247</v>
      </c>
      <c r="P202" s="23" t="s">
        <v>247</v>
      </c>
      <c r="Q202" s="23" t="s">
        <v>247</v>
      </c>
      <c r="R202" s="23" t="s">
        <v>247</v>
      </c>
      <c r="S202" s="147" t="s">
        <v>894</v>
      </c>
    </row>
    <row r="203" customHeight="1" spans="1:19">
      <c r="A203" s="71">
        <v>199</v>
      </c>
      <c r="B203" s="72"/>
      <c r="C203" s="23" t="s">
        <v>247</v>
      </c>
      <c r="D203" s="23" t="s">
        <v>58</v>
      </c>
      <c r="E203" s="23" t="s">
        <v>895</v>
      </c>
      <c r="F203" s="71">
        <v>2017</v>
      </c>
      <c r="G203" s="23">
        <v>200</v>
      </c>
      <c r="H203" s="23" t="s">
        <v>94</v>
      </c>
      <c r="I203" s="23">
        <v>20</v>
      </c>
      <c r="J203" s="23">
        <v>12</v>
      </c>
      <c r="K203" s="23">
        <v>0</v>
      </c>
      <c r="L203" s="23">
        <v>4</v>
      </c>
      <c r="M203" s="23">
        <v>0</v>
      </c>
      <c r="N203" s="23">
        <v>12</v>
      </c>
      <c r="O203" s="23" t="s">
        <v>247</v>
      </c>
      <c r="P203" s="23" t="s">
        <v>247</v>
      </c>
      <c r="Q203" s="23" t="s">
        <v>247</v>
      </c>
      <c r="R203" s="23" t="s">
        <v>247</v>
      </c>
      <c r="S203" s="23" t="s">
        <v>896</v>
      </c>
    </row>
    <row r="204" customHeight="1" spans="1:19">
      <c r="A204" s="71">
        <v>200</v>
      </c>
      <c r="B204" s="72"/>
      <c r="C204" s="15" t="s">
        <v>897</v>
      </c>
      <c r="D204" s="23" t="s">
        <v>58</v>
      </c>
      <c r="E204" s="154" t="s">
        <v>898</v>
      </c>
      <c r="F204" s="71">
        <v>2017</v>
      </c>
      <c r="G204" s="15">
        <v>1600</v>
      </c>
      <c r="H204" s="15" t="s">
        <v>94</v>
      </c>
      <c r="I204" s="15">
        <v>10</v>
      </c>
      <c r="J204" s="60">
        <v>3.415998</v>
      </c>
      <c r="K204" s="60">
        <v>1.7</v>
      </c>
      <c r="L204" s="15">
        <v>0</v>
      </c>
      <c r="M204" s="15">
        <v>0</v>
      </c>
      <c r="N204" s="60">
        <v>3.415998</v>
      </c>
      <c r="O204" s="15" t="s">
        <v>897</v>
      </c>
      <c r="P204" s="15" t="s">
        <v>897</v>
      </c>
      <c r="Q204" s="15" t="s">
        <v>897</v>
      </c>
      <c r="R204" s="15" t="s">
        <v>897</v>
      </c>
      <c r="S204" s="15" t="s">
        <v>899</v>
      </c>
    </row>
    <row r="205" customHeight="1" spans="1:19">
      <c r="A205" s="71">
        <v>201</v>
      </c>
      <c r="B205" s="72"/>
      <c r="C205" s="15" t="s">
        <v>897</v>
      </c>
      <c r="D205" s="23" t="s">
        <v>58</v>
      </c>
      <c r="E205" s="154" t="s">
        <v>900</v>
      </c>
      <c r="F205" s="71">
        <v>2017</v>
      </c>
      <c r="G205" s="15">
        <v>2500</v>
      </c>
      <c r="H205" s="15" t="s">
        <v>94</v>
      </c>
      <c r="I205" s="15">
        <v>10</v>
      </c>
      <c r="J205" s="60">
        <v>27.208678</v>
      </c>
      <c r="K205" s="60">
        <v>13.6</v>
      </c>
      <c r="L205" s="15">
        <v>0</v>
      </c>
      <c r="M205" s="15">
        <v>0</v>
      </c>
      <c r="N205" s="60">
        <v>27.208678</v>
      </c>
      <c r="O205" s="15" t="s">
        <v>897</v>
      </c>
      <c r="P205" s="15" t="s">
        <v>897</v>
      </c>
      <c r="Q205" s="15" t="s">
        <v>897</v>
      </c>
      <c r="R205" s="15" t="s">
        <v>897</v>
      </c>
      <c r="S205" s="15" t="s">
        <v>899</v>
      </c>
    </row>
    <row r="206" customHeight="1" spans="1:19">
      <c r="A206" s="71">
        <v>202</v>
      </c>
      <c r="B206" s="72" t="s">
        <v>33</v>
      </c>
      <c r="C206" s="71" t="s">
        <v>901</v>
      </c>
      <c r="D206" s="71" t="s">
        <v>66</v>
      </c>
      <c r="E206" s="71" t="s">
        <v>902</v>
      </c>
      <c r="F206" s="71">
        <v>2017</v>
      </c>
      <c r="G206" s="71">
        <v>1</v>
      </c>
      <c r="H206" s="71" t="s">
        <v>68</v>
      </c>
      <c r="I206" s="71">
        <v>30</v>
      </c>
      <c r="J206" s="72">
        <v>132.96</v>
      </c>
      <c r="K206" s="72">
        <v>135</v>
      </c>
      <c r="L206" s="72">
        <v>0</v>
      </c>
      <c r="M206" s="72">
        <v>0</v>
      </c>
      <c r="N206" s="72">
        <v>132.96</v>
      </c>
      <c r="O206" s="71" t="s">
        <v>901</v>
      </c>
      <c r="P206" s="71" t="s">
        <v>901</v>
      </c>
      <c r="Q206" s="71" t="s">
        <v>901</v>
      </c>
      <c r="R206" s="71" t="s">
        <v>69</v>
      </c>
      <c r="S206" s="71" t="s">
        <v>483</v>
      </c>
    </row>
    <row r="207" customHeight="1" spans="1:19">
      <c r="A207" s="71">
        <v>203</v>
      </c>
      <c r="B207" s="72"/>
      <c r="C207" s="71" t="s">
        <v>903</v>
      </c>
      <c r="D207" s="71" t="s">
        <v>66</v>
      </c>
      <c r="E207" s="71" t="s">
        <v>904</v>
      </c>
      <c r="F207" s="71">
        <v>2017</v>
      </c>
      <c r="G207" s="71">
        <v>1</v>
      </c>
      <c r="H207" s="71" t="s">
        <v>68</v>
      </c>
      <c r="I207" s="71">
        <v>30</v>
      </c>
      <c r="J207" s="72">
        <v>147.31</v>
      </c>
      <c r="K207" s="72">
        <v>135</v>
      </c>
      <c r="L207" s="72">
        <v>0</v>
      </c>
      <c r="M207" s="72">
        <v>0</v>
      </c>
      <c r="N207" s="72">
        <v>147.31</v>
      </c>
      <c r="O207" s="71" t="s">
        <v>903</v>
      </c>
      <c r="P207" s="71" t="s">
        <v>903</v>
      </c>
      <c r="Q207" s="71" t="s">
        <v>903</v>
      </c>
      <c r="R207" s="71" t="s">
        <v>69</v>
      </c>
      <c r="S207" s="71" t="s">
        <v>483</v>
      </c>
    </row>
    <row r="208" customHeight="1" spans="1:19">
      <c r="A208" s="71">
        <v>204</v>
      </c>
      <c r="B208" s="72"/>
      <c r="C208" s="71" t="s">
        <v>905</v>
      </c>
      <c r="D208" s="15" t="s">
        <v>58</v>
      </c>
      <c r="E208" s="156" t="s">
        <v>906</v>
      </c>
      <c r="F208" s="71">
        <v>2017</v>
      </c>
      <c r="G208" s="71">
        <v>1500</v>
      </c>
      <c r="H208" s="71" t="s">
        <v>87</v>
      </c>
      <c r="I208" s="71">
        <v>15</v>
      </c>
      <c r="J208" s="72">
        <v>12</v>
      </c>
      <c r="K208" s="72">
        <v>4.794</v>
      </c>
      <c r="L208" s="72">
        <v>2.358</v>
      </c>
      <c r="M208" s="72">
        <v>1.248</v>
      </c>
      <c r="N208" s="72">
        <f t="shared" ref="N208:N271" si="0">J208</f>
        <v>12</v>
      </c>
      <c r="O208" s="71" t="s">
        <v>905</v>
      </c>
      <c r="P208" s="71" t="s">
        <v>905</v>
      </c>
      <c r="Q208" s="71" t="s">
        <v>905</v>
      </c>
      <c r="R208" s="71" t="s">
        <v>905</v>
      </c>
      <c r="S208" s="72" t="s">
        <v>907</v>
      </c>
    </row>
    <row r="209" customHeight="1" spans="1:19">
      <c r="A209" s="71">
        <v>205</v>
      </c>
      <c r="B209" s="72"/>
      <c r="C209" s="71" t="s">
        <v>908</v>
      </c>
      <c r="D209" s="15" t="s">
        <v>58</v>
      </c>
      <c r="E209" s="156" t="s">
        <v>107</v>
      </c>
      <c r="F209" s="71">
        <v>2017</v>
      </c>
      <c r="G209" s="71">
        <v>110</v>
      </c>
      <c r="H209" s="71" t="s">
        <v>78</v>
      </c>
      <c r="I209" s="71">
        <v>6</v>
      </c>
      <c r="J209" s="72">
        <v>15</v>
      </c>
      <c r="K209" s="72">
        <v>5</v>
      </c>
      <c r="L209" s="72"/>
      <c r="M209" s="72"/>
      <c r="N209" s="72">
        <f t="shared" si="0"/>
        <v>15</v>
      </c>
      <c r="O209" s="71" t="s">
        <v>908</v>
      </c>
      <c r="P209" s="71" t="s">
        <v>908</v>
      </c>
      <c r="Q209" s="71" t="s">
        <v>908</v>
      </c>
      <c r="R209" s="71" t="s">
        <v>908</v>
      </c>
      <c r="S209" s="72" t="s">
        <v>909</v>
      </c>
    </row>
    <row r="210" customHeight="1" spans="1:19">
      <c r="A210" s="71">
        <v>206</v>
      </c>
      <c r="B210" s="72"/>
      <c r="C210" s="71" t="s">
        <v>253</v>
      </c>
      <c r="D210" s="15" t="s">
        <v>58</v>
      </c>
      <c r="E210" s="71" t="s">
        <v>881</v>
      </c>
      <c r="F210" s="71">
        <v>2017</v>
      </c>
      <c r="G210" s="71">
        <v>320</v>
      </c>
      <c r="H210" s="71" t="s">
        <v>87</v>
      </c>
      <c r="I210" s="71">
        <v>50</v>
      </c>
      <c r="J210" s="72">
        <v>11</v>
      </c>
      <c r="K210" s="72"/>
      <c r="L210" s="72">
        <v>5</v>
      </c>
      <c r="M210" s="72">
        <v>6</v>
      </c>
      <c r="N210" s="72">
        <f t="shared" si="0"/>
        <v>11</v>
      </c>
      <c r="O210" s="71" t="s">
        <v>253</v>
      </c>
      <c r="P210" s="71" t="s">
        <v>253</v>
      </c>
      <c r="Q210" s="71" t="s">
        <v>253</v>
      </c>
      <c r="R210" s="71" t="s">
        <v>253</v>
      </c>
      <c r="S210" s="71" t="s">
        <v>255</v>
      </c>
    </row>
    <row r="211" customHeight="1" spans="1:19">
      <c r="A211" s="71">
        <v>207</v>
      </c>
      <c r="B211" s="72"/>
      <c r="C211" s="71" t="s">
        <v>253</v>
      </c>
      <c r="D211" s="15" t="s">
        <v>58</v>
      </c>
      <c r="E211" s="71" t="s">
        <v>325</v>
      </c>
      <c r="F211" s="71">
        <v>2017</v>
      </c>
      <c r="G211" s="71">
        <v>1</v>
      </c>
      <c r="H211" s="71" t="s">
        <v>90</v>
      </c>
      <c r="I211" s="71">
        <v>30</v>
      </c>
      <c r="J211" s="72">
        <v>4</v>
      </c>
      <c r="K211" s="72">
        <v>2</v>
      </c>
      <c r="L211" s="72">
        <v>0</v>
      </c>
      <c r="M211" s="72">
        <v>0</v>
      </c>
      <c r="N211" s="72">
        <f t="shared" si="0"/>
        <v>4</v>
      </c>
      <c r="O211" s="71" t="s">
        <v>253</v>
      </c>
      <c r="P211" s="71" t="s">
        <v>253</v>
      </c>
      <c r="Q211" s="71" t="s">
        <v>253</v>
      </c>
      <c r="R211" s="71" t="s">
        <v>253</v>
      </c>
      <c r="S211" s="71" t="s">
        <v>910</v>
      </c>
    </row>
    <row r="212" customHeight="1" spans="1:19">
      <c r="A212" s="71">
        <v>208</v>
      </c>
      <c r="B212" s="72"/>
      <c r="C212" s="71" t="s">
        <v>256</v>
      </c>
      <c r="D212" s="15" t="s">
        <v>58</v>
      </c>
      <c r="E212" s="71" t="s">
        <v>911</v>
      </c>
      <c r="F212" s="71">
        <v>2017</v>
      </c>
      <c r="G212" s="71">
        <v>1000</v>
      </c>
      <c r="H212" s="71" t="s">
        <v>94</v>
      </c>
      <c r="I212" s="71">
        <v>50</v>
      </c>
      <c r="J212" s="72">
        <v>28</v>
      </c>
      <c r="K212" s="72">
        <v>28</v>
      </c>
      <c r="L212" s="72"/>
      <c r="M212" s="72"/>
      <c r="N212" s="72">
        <f t="shared" si="0"/>
        <v>28</v>
      </c>
      <c r="O212" s="71" t="s">
        <v>256</v>
      </c>
      <c r="P212" s="71" t="s">
        <v>256</v>
      </c>
      <c r="Q212" s="71" t="s">
        <v>256</v>
      </c>
      <c r="R212" s="71" t="s">
        <v>256</v>
      </c>
      <c r="S212" s="71" t="s">
        <v>258</v>
      </c>
    </row>
    <row r="213" customHeight="1" spans="1:19">
      <c r="A213" s="71">
        <v>209</v>
      </c>
      <c r="B213" s="72"/>
      <c r="C213" s="71" t="s">
        <v>256</v>
      </c>
      <c r="D213" s="15" t="s">
        <v>58</v>
      </c>
      <c r="E213" s="71" t="s">
        <v>912</v>
      </c>
      <c r="F213" s="71">
        <v>2017</v>
      </c>
      <c r="G213" s="71">
        <v>2900</v>
      </c>
      <c r="H213" s="71" t="s">
        <v>87</v>
      </c>
      <c r="I213" s="71">
        <v>50</v>
      </c>
      <c r="J213" s="72">
        <v>46.078</v>
      </c>
      <c r="K213" s="72">
        <v>29</v>
      </c>
      <c r="L213" s="72"/>
      <c r="M213" s="72">
        <v>17.078</v>
      </c>
      <c r="N213" s="72">
        <f t="shared" si="0"/>
        <v>46.078</v>
      </c>
      <c r="O213" s="71" t="s">
        <v>256</v>
      </c>
      <c r="P213" s="71" t="s">
        <v>256</v>
      </c>
      <c r="Q213" s="71" t="s">
        <v>256</v>
      </c>
      <c r="R213" s="71" t="s">
        <v>256</v>
      </c>
      <c r="S213" s="71" t="s">
        <v>913</v>
      </c>
    </row>
    <row r="214" customHeight="1" spans="1:19">
      <c r="A214" s="71">
        <v>210</v>
      </c>
      <c r="B214" s="72"/>
      <c r="C214" s="71" t="s">
        <v>256</v>
      </c>
      <c r="D214" s="15" t="s">
        <v>58</v>
      </c>
      <c r="E214" s="71" t="s">
        <v>914</v>
      </c>
      <c r="F214" s="71">
        <v>2017</v>
      </c>
      <c r="G214" s="71">
        <v>3000</v>
      </c>
      <c r="H214" s="71" t="s">
        <v>94</v>
      </c>
      <c r="I214" s="71">
        <v>50</v>
      </c>
      <c r="J214" s="72">
        <v>30.085</v>
      </c>
      <c r="K214" s="72">
        <v>30.085</v>
      </c>
      <c r="L214" s="72"/>
      <c r="M214" s="72"/>
      <c r="N214" s="72">
        <f t="shared" si="0"/>
        <v>30.085</v>
      </c>
      <c r="O214" s="71" t="s">
        <v>256</v>
      </c>
      <c r="P214" s="71" t="s">
        <v>256</v>
      </c>
      <c r="Q214" s="71" t="s">
        <v>256</v>
      </c>
      <c r="R214" s="71" t="s">
        <v>256</v>
      </c>
      <c r="S214" s="71" t="s">
        <v>915</v>
      </c>
    </row>
    <row r="215" customHeight="1" spans="1:19">
      <c r="A215" s="71">
        <v>211</v>
      </c>
      <c r="B215" s="72"/>
      <c r="C215" s="71" t="s">
        <v>256</v>
      </c>
      <c r="D215" s="15" t="s">
        <v>58</v>
      </c>
      <c r="E215" s="71" t="s">
        <v>916</v>
      </c>
      <c r="F215" s="71">
        <v>2017</v>
      </c>
      <c r="G215" s="71">
        <v>1</v>
      </c>
      <c r="H215" s="71" t="s">
        <v>68</v>
      </c>
      <c r="I215" s="71">
        <v>50</v>
      </c>
      <c r="J215" s="72">
        <v>9</v>
      </c>
      <c r="K215" s="72">
        <v>4</v>
      </c>
      <c r="L215" s="72"/>
      <c r="M215" s="72">
        <v>5</v>
      </c>
      <c r="N215" s="72">
        <f t="shared" si="0"/>
        <v>9</v>
      </c>
      <c r="O215" s="71" t="s">
        <v>256</v>
      </c>
      <c r="P215" s="71" t="s">
        <v>256</v>
      </c>
      <c r="Q215" s="71" t="s">
        <v>256</v>
      </c>
      <c r="R215" s="71" t="s">
        <v>256</v>
      </c>
      <c r="S215" s="71" t="s">
        <v>915</v>
      </c>
    </row>
    <row r="216" customHeight="1" spans="1:19">
      <c r="A216" s="71">
        <v>212</v>
      </c>
      <c r="B216" s="72"/>
      <c r="C216" s="71" t="s">
        <v>259</v>
      </c>
      <c r="D216" s="15" t="s">
        <v>58</v>
      </c>
      <c r="E216" s="71" t="s">
        <v>273</v>
      </c>
      <c r="F216" s="71">
        <v>2017</v>
      </c>
      <c r="G216" s="71">
        <v>1</v>
      </c>
      <c r="H216" s="71" t="s">
        <v>264</v>
      </c>
      <c r="I216" s="71">
        <v>20</v>
      </c>
      <c r="J216" s="72">
        <v>33.5</v>
      </c>
      <c r="K216" s="72">
        <v>25</v>
      </c>
      <c r="L216" s="72"/>
      <c r="M216" s="72">
        <v>8.5</v>
      </c>
      <c r="N216" s="72">
        <f t="shared" si="0"/>
        <v>33.5</v>
      </c>
      <c r="O216" s="71" t="s">
        <v>259</v>
      </c>
      <c r="P216" s="71" t="s">
        <v>259</v>
      </c>
      <c r="Q216" s="71" t="s">
        <v>259</v>
      </c>
      <c r="R216" s="71" t="s">
        <v>259</v>
      </c>
      <c r="S216" s="71" t="s">
        <v>261</v>
      </c>
    </row>
    <row r="217" customHeight="1" spans="1:19">
      <c r="A217" s="71">
        <v>213</v>
      </c>
      <c r="B217" s="72"/>
      <c r="C217" s="71" t="s">
        <v>266</v>
      </c>
      <c r="D217" s="15" t="s">
        <v>58</v>
      </c>
      <c r="E217" s="71" t="s">
        <v>917</v>
      </c>
      <c r="F217" s="71">
        <v>2017</v>
      </c>
      <c r="G217" s="71">
        <v>1</v>
      </c>
      <c r="H217" s="71" t="s">
        <v>280</v>
      </c>
      <c r="I217" s="71">
        <v>50</v>
      </c>
      <c r="J217" s="72">
        <v>30.6719</v>
      </c>
      <c r="K217" s="72">
        <v>12</v>
      </c>
      <c r="L217" s="72"/>
      <c r="M217" s="72">
        <v>18.6719</v>
      </c>
      <c r="N217" s="72">
        <f t="shared" si="0"/>
        <v>30.6719</v>
      </c>
      <c r="O217" s="71" t="s">
        <v>266</v>
      </c>
      <c r="P217" s="71" t="s">
        <v>266</v>
      </c>
      <c r="Q217" s="71" t="s">
        <v>266</v>
      </c>
      <c r="R217" s="71" t="s">
        <v>266</v>
      </c>
      <c r="S217" s="71" t="s">
        <v>268</v>
      </c>
    </row>
    <row r="218" customHeight="1" spans="1:19">
      <c r="A218" s="71">
        <v>214</v>
      </c>
      <c r="B218" s="72"/>
      <c r="C218" s="71" t="s">
        <v>918</v>
      </c>
      <c r="D218" s="15" t="s">
        <v>58</v>
      </c>
      <c r="E218" s="71" t="s">
        <v>919</v>
      </c>
      <c r="F218" s="71">
        <v>2017</v>
      </c>
      <c r="G218" s="71">
        <v>1200</v>
      </c>
      <c r="H218" s="71" t="s">
        <v>87</v>
      </c>
      <c r="I218" s="71">
        <v>20</v>
      </c>
      <c r="J218" s="72">
        <v>210</v>
      </c>
      <c r="K218" s="72">
        <v>10</v>
      </c>
      <c r="L218" s="72"/>
      <c r="M218" s="72"/>
      <c r="N218" s="72">
        <f t="shared" si="0"/>
        <v>210</v>
      </c>
      <c r="O218" s="71" t="s">
        <v>918</v>
      </c>
      <c r="P218" s="71" t="s">
        <v>918</v>
      </c>
      <c r="Q218" s="71" t="s">
        <v>918</v>
      </c>
      <c r="R218" s="71" t="s">
        <v>918</v>
      </c>
      <c r="S218" s="71" t="s">
        <v>920</v>
      </c>
    </row>
    <row r="219" customHeight="1" spans="1:19">
      <c r="A219" s="71">
        <v>215</v>
      </c>
      <c r="B219" s="72"/>
      <c r="C219" s="71" t="s">
        <v>269</v>
      </c>
      <c r="D219" s="15" t="s">
        <v>58</v>
      </c>
      <c r="E219" s="71" t="s">
        <v>273</v>
      </c>
      <c r="F219" s="71">
        <v>2017</v>
      </c>
      <c r="G219" s="71">
        <v>1</v>
      </c>
      <c r="H219" s="71" t="s">
        <v>264</v>
      </c>
      <c r="I219" s="71">
        <v>20</v>
      </c>
      <c r="J219" s="72">
        <v>15</v>
      </c>
      <c r="K219" s="72">
        <v>7</v>
      </c>
      <c r="L219" s="72"/>
      <c r="M219" s="72">
        <v>8</v>
      </c>
      <c r="N219" s="72">
        <f t="shared" si="0"/>
        <v>15</v>
      </c>
      <c r="O219" s="71" t="s">
        <v>269</v>
      </c>
      <c r="P219" s="71" t="s">
        <v>269</v>
      </c>
      <c r="Q219" s="71" t="s">
        <v>269</v>
      </c>
      <c r="R219" s="71" t="s">
        <v>269</v>
      </c>
      <c r="S219" s="71" t="s">
        <v>274</v>
      </c>
    </row>
    <row r="220" customHeight="1" spans="1:19">
      <c r="A220" s="71">
        <v>216</v>
      </c>
      <c r="B220" s="72"/>
      <c r="C220" s="71" t="s">
        <v>275</v>
      </c>
      <c r="D220" s="15" t="s">
        <v>58</v>
      </c>
      <c r="E220" s="71" t="s">
        <v>921</v>
      </c>
      <c r="F220" s="71">
        <v>2017</v>
      </c>
      <c r="G220" s="71">
        <v>1</v>
      </c>
      <c r="H220" s="71" t="s">
        <v>64</v>
      </c>
      <c r="I220" s="71">
        <v>30</v>
      </c>
      <c r="J220" s="72">
        <v>88</v>
      </c>
      <c r="K220" s="72">
        <v>0</v>
      </c>
      <c r="L220" s="72">
        <v>88</v>
      </c>
      <c r="M220" s="72">
        <v>0</v>
      </c>
      <c r="N220" s="72">
        <f t="shared" si="0"/>
        <v>88</v>
      </c>
      <c r="O220" s="71" t="s">
        <v>275</v>
      </c>
      <c r="P220" s="71" t="s">
        <v>275</v>
      </c>
      <c r="Q220" s="71" t="s">
        <v>275</v>
      </c>
      <c r="R220" s="71" t="s">
        <v>275</v>
      </c>
      <c r="S220" s="71" t="s">
        <v>922</v>
      </c>
    </row>
    <row r="221" customHeight="1" spans="1:19">
      <c r="A221" s="71">
        <v>217</v>
      </c>
      <c r="B221" s="72"/>
      <c r="C221" s="71" t="s">
        <v>275</v>
      </c>
      <c r="D221" s="15" t="s">
        <v>58</v>
      </c>
      <c r="E221" s="71" t="s">
        <v>923</v>
      </c>
      <c r="F221" s="71">
        <v>2017</v>
      </c>
      <c r="G221" s="71">
        <v>1</v>
      </c>
      <c r="H221" s="71" t="s">
        <v>64</v>
      </c>
      <c r="I221" s="71">
        <v>20</v>
      </c>
      <c r="J221" s="72">
        <v>2</v>
      </c>
      <c r="K221" s="72">
        <v>0</v>
      </c>
      <c r="L221" s="72">
        <v>2</v>
      </c>
      <c r="M221" s="72">
        <v>0</v>
      </c>
      <c r="N221" s="72">
        <f t="shared" si="0"/>
        <v>2</v>
      </c>
      <c r="O221" s="71" t="s">
        <v>275</v>
      </c>
      <c r="P221" s="71" t="s">
        <v>275</v>
      </c>
      <c r="Q221" s="71" t="s">
        <v>275</v>
      </c>
      <c r="R221" s="71" t="s">
        <v>275</v>
      </c>
      <c r="S221" s="71" t="s">
        <v>922</v>
      </c>
    </row>
    <row r="222" customHeight="1" spans="1:19">
      <c r="A222" s="71">
        <v>218</v>
      </c>
      <c r="B222" s="72"/>
      <c r="C222" s="71" t="s">
        <v>275</v>
      </c>
      <c r="D222" s="15" t="s">
        <v>58</v>
      </c>
      <c r="E222" s="71" t="s">
        <v>924</v>
      </c>
      <c r="F222" s="71">
        <v>2017</v>
      </c>
      <c r="G222" s="71">
        <v>1</v>
      </c>
      <c r="H222" s="71" t="s">
        <v>64</v>
      </c>
      <c r="I222" s="71">
        <v>20</v>
      </c>
      <c r="J222" s="72">
        <v>5</v>
      </c>
      <c r="K222" s="72">
        <v>0</v>
      </c>
      <c r="L222" s="72">
        <v>5</v>
      </c>
      <c r="M222" s="72">
        <v>0</v>
      </c>
      <c r="N222" s="72">
        <f t="shared" si="0"/>
        <v>5</v>
      </c>
      <c r="O222" s="71" t="s">
        <v>275</v>
      </c>
      <c r="P222" s="71" t="s">
        <v>275</v>
      </c>
      <c r="Q222" s="71" t="s">
        <v>275</v>
      </c>
      <c r="R222" s="71" t="s">
        <v>275</v>
      </c>
      <c r="S222" s="71" t="s">
        <v>922</v>
      </c>
    </row>
    <row r="223" customHeight="1" spans="1:19">
      <c r="A223" s="71">
        <v>219</v>
      </c>
      <c r="B223" s="72"/>
      <c r="C223" s="71" t="s">
        <v>925</v>
      </c>
      <c r="D223" s="71" t="s">
        <v>103</v>
      </c>
      <c r="E223" s="71" t="s">
        <v>926</v>
      </c>
      <c r="F223" s="71">
        <v>2017</v>
      </c>
      <c r="G223" s="71">
        <v>8</v>
      </c>
      <c r="H223" s="71" t="s">
        <v>90</v>
      </c>
      <c r="I223" s="71">
        <v>10</v>
      </c>
      <c r="J223" s="72">
        <v>3.72</v>
      </c>
      <c r="K223" s="72">
        <v>2</v>
      </c>
      <c r="L223" s="72"/>
      <c r="M223" s="72">
        <v>1.72</v>
      </c>
      <c r="N223" s="72">
        <f t="shared" si="0"/>
        <v>3.72</v>
      </c>
      <c r="O223" s="71" t="s">
        <v>925</v>
      </c>
      <c r="P223" s="71" t="s">
        <v>925</v>
      </c>
      <c r="Q223" s="71" t="s">
        <v>925</v>
      </c>
      <c r="R223" s="71" t="s">
        <v>925</v>
      </c>
      <c r="S223" s="71" t="s">
        <v>927</v>
      </c>
    </row>
    <row r="224" customHeight="1" spans="1:19">
      <c r="A224" s="71">
        <v>220</v>
      </c>
      <c r="B224" s="72"/>
      <c r="C224" s="71" t="s">
        <v>925</v>
      </c>
      <c r="D224" s="15" t="s">
        <v>58</v>
      </c>
      <c r="E224" s="71" t="s">
        <v>928</v>
      </c>
      <c r="F224" s="71">
        <v>2017</v>
      </c>
      <c r="G224" s="71">
        <v>1</v>
      </c>
      <c r="H224" s="71" t="s">
        <v>280</v>
      </c>
      <c r="I224" s="71">
        <v>20</v>
      </c>
      <c r="J224" s="72">
        <v>4</v>
      </c>
      <c r="K224" s="72">
        <v>4</v>
      </c>
      <c r="L224" s="72"/>
      <c r="M224" s="72"/>
      <c r="N224" s="72">
        <f t="shared" si="0"/>
        <v>4</v>
      </c>
      <c r="O224" s="71" t="s">
        <v>925</v>
      </c>
      <c r="P224" s="71" t="s">
        <v>925</v>
      </c>
      <c r="Q224" s="71" t="s">
        <v>925</v>
      </c>
      <c r="R224" s="71" t="s">
        <v>925</v>
      </c>
      <c r="S224" s="71" t="s">
        <v>929</v>
      </c>
    </row>
    <row r="225" customHeight="1" spans="1:19">
      <c r="A225" s="71">
        <v>221</v>
      </c>
      <c r="B225" s="72"/>
      <c r="C225" s="71" t="s">
        <v>925</v>
      </c>
      <c r="D225" s="15" t="s">
        <v>58</v>
      </c>
      <c r="E225" s="71" t="s">
        <v>930</v>
      </c>
      <c r="F225" s="71">
        <v>2017</v>
      </c>
      <c r="G225" s="71">
        <v>1</v>
      </c>
      <c r="H225" s="71" t="s">
        <v>280</v>
      </c>
      <c r="I225" s="71">
        <v>20</v>
      </c>
      <c r="J225" s="72">
        <v>3</v>
      </c>
      <c r="K225" s="72">
        <v>3</v>
      </c>
      <c r="L225" s="72"/>
      <c r="M225" s="72"/>
      <c r="N225" s="72">
        <f t="shared" si="0"/>
        <v>3</v>
      </c>
      <c r="O225" s="71" t="s">
        <v>925</v>
      </c>
      <c r="P225" s="71" t="s">
        <v>925</v>
      </c>
      <c r="Q225" s="71" t="s">
        <v>925</v>
      </c>
      <c r="R225" s="71" t="s">
        <v>925</v>
      </c>
      <c r="S225" s="71" t="s">
        <v>931</v>
      </c>
    </row>
    <row r="226" ht="51" customHeight="1" spans="1:19">
      <c r="A226" s="71">
        <v>222</v>
      </c>
      <c r="B226" s="72"/>
      <c r="C226" s="71" t="s">
        <v>932</v>
      </c>
      <c r="D226" s="15" t="s">
        <v>58</v>
      </c>
      <c r="E226" s="71" t="s">
        <v>933</v>
      </c>
      <c r="F226" s="71">
        <v>2017</v>
      </c>
      <c r="G226" s="71">
        <v>1</v>
      </c>
      <c r="H226" s="71" t="s">
        <v>64</v>
      </c>
      <c r="I226" s="71">
        <v>20</v>
      </c>
      <c r="J226" s="72">
        <v>25</v>
      </c>
      <c r="K226" s="72">
        <v>13.6585</v>
      </c>
      <c r="L226" s="72">
        <v>0</v>
      </c>
      <c r="M226" s="72">
        <v>11.0494</v>
      </c>
      <c r="N226" s="72">
        <f t="shared" si="0"/>
        <v>25</v>
      </c>
      <c r="O226" s="71" t="s">
        <v>932</v>
      </c>
      <c r="P226" s="71" t="s">
        <v>932</v>
      </c>
      <c r="Q226" s="71" t="s">
        <v>932</v>
      </c>
      <c r="R226" s="71" t="s">
        <v>932</v>
      </c>
      <c r="S226" s="71" t="s">
        <v>934</v>
      </c>
    </row>
    <row r="227" customHeight="1" spans="1:19">
      <c r="A227" s="71">
        <v>223</v>
      </c>
      <c r="B227" s="72"/>
      <c r="C227" s="71" t="s">
        <v>935</v>
      </c>
      <c r="D227" s="15" t="s">
        <v>58</v>
      </c>
      <c r="E227" s="71" t="s">
        <v>936</v>
      </c>
      <c r="F227" s="71">
        <v>2017</v>
      </c>
      <c r="G227" s="71">
        <v>1</v>
      </c>
      <c r="H227" s="71" t="s">
        <v>200</v>
      </c>
      <c r="I227" s="71">
        <v>50</v>
      </c>
      <c r="J227" s="72">
        <v>202.48</v>
      </c>
      <c r="K227" s="72">
        <v>50</v>
      </c>
      <c r="L227" s="72"/>
      <c r="M227" s="72">
        <v>152.48</v>
      </c>
      <c r="N227" s="72">
        <f t="shared" si="0"/>
        <v>202.48</v>
      </c>
      <c r="O227" s="71" t="s">
        <v>935</v>
      </c>
      <c r="P227" s="71" t="s">
        <v>935</v>
      </c>
      <c r="Q227" s="71" t="s">
        <v>935</v>
      </c>
      <c r="R227" s="71" t="s">
        <v>935</v>
      </c>
      <c r="S227" s="71" t="s">
        <v>937</v>
      </c>
    </row>
    <row r="228" customHeight="1" spans="1:19">
      <c r="A228" s="71">
        <v>224</v>
      </c>
      <c r="B228" s="72"/>
      <c r="C228" s="71" t="s">
        <v>935</v>
      </c>
      <c r="D228" s="15" t="s">
        <v>58</v>
      </c>
      <c r="E228" s="71" t="s">
        <v>938</v>
      </c>
      <c r="F228" s="71">
        <v>2017</v>
      </c>
      <c r="G228" s="71">
        <v>160</v>
      </c>
      <c r="H228" s="71" t="s">
        <v>87</v>
      </c>
      <c r="I228" s="71">
        <v>50</v>
      </c>
      <c r="J228" s="72">
        <v>12</v>
      </c>
      <c r="K228" s="72">
        <v>4</v>
      </c>
      <c r="L228" s="72"/>
      <c r="M228" s="72">
        <v>8</v>
      </c>
      <c r="N228" s="72">
        <f t="shared" si="0"/>
        <v>12</v>
      </c>
      <c r="O228" s="71" t="s">
        <v>935</v>
      </c>
      <c r="P228" s="71" t="s">
        <v>935</v>
      </c>
      <c r="Q228" s="71" t="s">
        <v>935</v>
      </c>
      <c r="R228" s="71" t="s">
        <v>935</v>
      </c>
      <c r="S228" s="71" t="s">
        <v>939</v>
      </c>
    </row>
    <row r="229" customHeight="1" spans="1:19">
      <c r="A229" s="71">
        <v>225</v>
      </c>
      <c r="B229" s="72"/>
      <c r="C229" s="71" t="s">
        <v>287</v>
      </c>
      <c r="D229" s="15" t="s">
        <v>58</v>
      </c>
      <c r="E229" s="71" t="s">
        <v>940</v>
      </c>
      <c r="F229" s="71">
        <v>2017</v>
      </c>
      <c r="G229" s="71">
        <v>1</v>
      </c>
      <c r="H229" s="71" t="s">
        <v>264</v>
      </c>
      <c r="I229" s="71">
        <v>20</v>
      </c>
      <c r="J229" s="72">
        <v>3.8</v>
      </c>
      <c r="K229" s="72">
        <v>1.1</v>
      </c>
      <c r="L229" s="72">
        <v>0</v>
      </c>
      <c r="M229" s="72">
        <v>0</v>
      </c>
      <c r="N229" s="72">
        <f t="shared" si="0"/>
        <v>3.8</v>
      </c>
      <c r="O229" s="71" t="s">
        <v>287</v>
      </c>
      <c r="P229" s="71" t="s">
        <v>287</v>
      </c>
      <c r="Q229" s="71" t="s">
        <v>287</v>
      </c>
      <c r="R229" s="71" t="s">
        <v>287</v>
      </c>
      <c r="S229" s="71" t="s">
        <v>292</v>
      </c>
    </row>
    <row r="230" customHeight="1" spans="1:19">
      <c r="A230" s="71">
        <v>226</v>
      </c>
      <c r="B230" s="72"/>
      <c r="C230" s="71" t="s">
        <v>287</v>
      </c>
      <c r="D230" s="15" t="s">
        <v>58</v>
      </c>
      <c r="E230" s="71" t="s">
        <v>941</v>
      </c>
      <c r="F230" s="71">
        <v>2017</v>
      </c>
      <c r="G230" s="71">
        <v>1</v>
      </c>
      <c r="H230" s="71" t="s">
        <v>64</v>
      </c>
      <c r="I230" s="71">
        <v>20</v>
      </c>
      <c r="J230" s="72">
        <v>20</v>
      </c>
      <c r="K230" s="72">
        <v>5.5</v>
      </c>
      <c r="L230" s="72">
        <v>0</v>
      </c>
      <c r="M230" s="72">
        <v>0</v>
      </c>
      <c r="N230" s="72">
        <f t="shared" si="0"/>
        <v>20</v>
      </c>
      <c r="O230" s="71" t="s">
        <v>287</v>
      </c>
      <c r="P230" s="71" t="s">
        <v>287</v>
      </c>
      <c r="Q230" s="71" t="s">
        <v>287</v>
      </c>
      <c r="R230" s="71" t="s">
        <v>287</v>
      </c>
      <c r="S230" s="71" t="s">
        <v>292</v>
      </c>
    </row>
    <row r="231" customHeight="1" spans="1:19">
      <c r="A231" s="71">
        <v>227</v>
      </c>
      <c r="B231" s="72"/>
      <c r="C231" s="71" t="s">
        <v>287</v>
      </c>
      <c r="D231" s="15" t="s">
        <v>58</v>
      </c>
      <c r="E231" s="71" t="s">
        <v>942</v>
      </c>
      <c r="F231" s="71">
        <v>2017</v>
      </c>
      <c r="G231" s="71">
        <v>1</v>
      </c>
      <c r="H231" s="71" t="s">
        <v>64</v>
      </c>
      <c r="I231" s="71">
        <v>20</v>
      </c>
      <c r="J231" s="72">
        <v>15</v>
      </c>
      <c r="K231" s="72">
        <v>7</v>
      </c>
      <c r="L231" s="72">
        <v>0</v>
      </c>
      <c r="M231" s="72">
        <v>0</v>
      </c>
      <c r="N231" s="72">
        <f t="shared" si="0"/>
        <v>15</v>
      </c>
      <c r="O231" s="71" t="s">
        <v>287</v>
      </c>
      <c r="P231" s="71" t="s">
        <v>287</v>
      </c>
      <c r="Q231" s="71" t="s">
        <v>287</v>
      </c>
      <c r="R231" s="71" t="s">
        <v>287</v>
      </c>
      <c r="S231" s="71" t="s">
        <v>943</v>
      </c>
    </row>
    <row r="232" customHeight="1" spans="1:19">
      <c r="A232" s="71">
        <v>228</v>
      </c>
      <c r="B232" s="72"/>
      <c r="C232" s="71" t="s">
        <v>287</v>
      </c>
      <c r="D232" s="15" t="s">
        <v>58</v>
      </c>
      <c r="E232" s="71" t="s">
        <v>944</v>
      </c>
      <c r="F232" s="71">
        <v>2017</v>
      </c>
      <c r="G232" s="71">
        <v>1</v>
      </c>
      <c r="H232" s="71" t="s">
        <v>64</v>
      </c>
      <c r="I232" s="71">
        <v>20</v>
      </c>
      <c r="J232" s="72">
        <v>16</v>
      </c>
      <c r="K232" s="72">
        <v>6.8</v>
      </c>
      <c r="L232" s="72">
        <v>0</v>
      </c>
      <c r="M232" s="72">
        <v>0</v>
      </c>
      <c r="N232" s="72">
        <f t="shared" si="0"/>
        <v>16</v>
      </c>
      <c r="O232" s="71" t="s">
        <v>287</v>
      </c>
      <c r="P232" s="71" t="s">
        <v>287</v>
      </c>
      <c r="Q232" s="71" t="s">
        <v>287</v>
      </c>
      <c r="R232" s="71" t="s">
        <v>287</v>
      </c>
      <c r="S232" s="71" t="s">
        <v>945</v>
      </c>
    </row>
    <row r="233" customHeight="1" spans="1:19">
      <c r="A233" s="71">
        <v>229</v>
      </c>
      <c r="B233" s="72"/>
      <c r="C233" s="71" t="s">
        <v>287</v>
      </c>
      <c r="D233" s="15" t="s">
        <v>58</v>
      </c>
      <c r="E233" s="71" t="s">
        <v>946</v>
      </c>
      <c r="F233" s="71">
        <v>2017</v>
      </c>
      <c r="G233" s="71">
        <v>1</v>
      </c>
      <c r="H233" s="71" t="s">
        <v>64</v>
      </c>
      <c r="I233" s="71">
        <v>20</v>
      </c>
      <c r="J233" s="72">
        <v>20</v>
      </c>
      <c r="K233" s="72">
        <v>10</v>
      </c>
      <c r="L233" s="72">
        <v>0</v>
      </c>
      <c r="M233" s="72">
        <v>0</v>
      </c>
      <c r="N233" s="72">
        <f t="shared" si="0"/>
        <v>20</v>
      </c>
      <c r="O233" s="71" t="s">
        <v>287</v>
      </c>
      <c r="P233" s="71" t="s">
        <v>287</v>
      </c>
      <c r="Q233" s="71" t="s">
        <v>287</v>
      </c>
      <c r="R233" s="71" t="s">
        <v>287</v>
      </c>
      <c r="S233" s="71" t="s">
        <v>289</v>
      </c>
    </row>
    <row r="234" customHeight="1" spans="1:19">
      <c r="A234" s="71">
        <v>230</v>
      </c>
      <c r="B234" s="72"/>
      <c r="C234" s="71" t="s">
        <v>287</v>
      </c>
      <c r="D234" s="15" t="s">
        <v>58</v>
      </c>
      <c r="E234" s="71" t="s">
        <v>947</v>
      </c>
      <c r="F234" s="71">
        <v>2017</v>
      </c>
      <c r="G234" s="71">
        <v>1</v>
      </c>
      <c r="H234" s="71" t="s">
        <v>64</v>
      </c>
      <c r="I234" s="71">
        <v>20</v>
      </c>
      <c r="J234" s="72">
        <v>76.66</v>
      </c>
      <c r="K234" s="72">
        <v>25.67</v>
      </c>
      <c r="L234" s="72">
        <v>0</v>
      </c>
      <c r="M234" s="72">
        <v>0</v>
      </c>
      <c r="N234" s="72">
        <f t="shared" si="0"/>
        <v>76.66</v>
      </c>
      <c r="O234" s="71" t="s">
        <v>287</v>
      </c>
      <c r="P234" s="71" t="s">
        <v>287</v>
      </c>
      <c r="Q234" s="71" t="s">
        <v>287</v>
      </c>
      <c r="R234" s="71" t="s">
        <v>287</v>
      </c>
      <c r="S234" s="71" t="s">
        <v>290</v>
      </c>
    </row>
    <row r="235" customHeight="1" spans="1:19">
      <c r="A235" s="71">
        <v>231</v>
      </c>
      <c r="B235" s="72"/>
      <c r="C235" s="71" t="s">
        <v>287</v>
      </c>
      <c r="D235" s="71" t="s">
        <v>66</v>
      </c>
      <c r="E235" s="71" t="s">
        <v>948</v>
      </c>
      <c r="F235" s="71">
        <v>2017</v>
      </c>
      <c r="G235" s="71">
        <v>1</v>
      </c>
      <c r="H235" s="71" t="s">
        <v>271</v>
      </c>
      <c r="I235" s="71">
        <v>20</v>
      </c>
      <c r="J235" s="72">
        <v>15</v>
      </c>
      <c r="K235" s="72">
        <v>5</v>
      </c>
      <c r="L235" s="72">
        <v>0</v>
      </c>
      <c r="M235" s="72">
        <v>0</v>
      </c>
      <c r="N235" s="72">
        <f t="shared" si="0"/>
        <v>15</v>
      </c>
      <c r="O235" s="71" t="s">
        <v>287</v>
      </c>
      <c r="P235" s="71" t="s">
        <v>287</v>
      </c>
      <c r="Q235" s="71" t="s">
        <v>287</v>
      </c>
      <c r="R235" s="71" t="s">
        <v>287</v>
      </c>
      <c r="S235" s="71" t="s">
        <v>290</v>
      </c>
    </row>
    <row r="236" customHeight="1" spans="1:19">
      <c r="A236" s="71">
        <v>232</v>
      </c>
      <c r="B236" s="72"/>
      <c r="C236" s="71" t="s">
        <v>296</v>
      </c>
      <c r="D236" s="15" t="s">
        <v>58</v>
      </c>
      <c r="E236" s="71" t="s">
        <v>949</v>
      </c>
      <c r="F236" s="71">
        <v>2017</v>
      </c>
      <c r="G236" s="71">
        <v>300</v>
      </c>
      <c r="H236" s="71" t="s">
        <v>87</v>
      </c>
      <c r="I236" s="71">
        <v>10</v>
      </c>
      <c r="J236" s="72">
        <v>3</v>
      </c>
      <c r="K236" s="72"/>
      <c r="L236" s="72">
        <v>3</v>
      </c>
      <c r="M236" s="72"/>
      <c r="N236" s="72">
        <f t="shared" si="0"/>
        <v>3</v>
      </c>
      <c r="O236" s="71" t="s">
        <v>296</v>
      </c>
      <c r="P236" s="71" t="s">
        <v>296</v>
      </c>
      <c r="Q236" s="71" t="s">
        <v>296</v>
      </c>
      <c r="R236" s="71" t="s">
        <v>296</v>
      </c>
      <c r="S236" s="71" t="s">
        <v>950</v>
      </c>
    </row>
    <row r="237" customHeight="1" spans="1:19">
      <c r="A237" s="71">
        <v>233</v>
      </c>
      <c r="B237" s="72"/>
      <c r="C237" s="71" t="s">
        <v>296</v>
      </c>
      <c r="D237" s="15" t="s">
        <v>58</v>
      </c>
      <c r="E237" s="71" t="s">
        <v>951</v>
      </c>
      <c r="F237" s="71">
        <v>2017</v>
      </c>
      <c r="G237" s="71">
        <v>80</v>
      </c>
      <c r="H237" s="71" t="s">
        <v>75</v>
      </c>
      <c r="I237" s="71">
        <v>20</v>
      </c>
      <c r="J237" s="72">
        <v>10</v>
      </c>
      <c r="K237" s="72"/>
      <c r="L237" s="72">
        <v>10</v>
      </c>
      <c r="M237" s="72"/>
      <c r="N237" s="72">
        <f t="shared" si="0"/>
        <v>10</v>
      </c>
      <c r="O237" s="71" t="s">
        <v>296</v>
      </c>
      <c r="P237" s="71" t="s">
        <v>296</v>
      </c>
      <c r="Q237" s="71" t="s">
        <v>296</v>
      </c>
      <c r="R237" s="71" t="s">
        <v>296</v>
      </c>
      <c r="S237" s="71" t="s">
        <v>302</v>
      </c>
    </row>
    <row r="238" customHeight="1" spans="1:19">
      <c r="A238" s="71">
        <v>234</v>
      </c>
      <c r="B238" s="72"/>
      <c r="C238" s="71" t="s">
        <v>296</v>
      </c>
      <c r="D238" s="15" t="s">
        <v>58</v>
      </c>
      <c r="E238" s="145" t="s">
        <v>605</v>
      </c>
      <c r="F238" s="71">
        <v>2017</v>
      </c>
      <c r="G238" s="71">
        <v>1</v>
      </c>
      <c r="H238" s="71" t="s">
        <v>68</v>
      </c>
      <c r="I238" s="71">
        <v>20</v>
      </c>
      <c r="J238" s="72">
        <v>5</v>
      </c>
      <c r="K238" s="72">
        <v>2.11</v>
      </c>
      <c r="L238" s="72">
        <v>0</v>
      </c>
      <c r="M238" s="72">
        <v>0</v>
      </c>
      <c r="N238" s="72">
        <f t="shared" si="0"/>
        <v>5</v>
      </c>
      <c r="O238" s="71" t="s">
        <v>296</v>
      </c>
      <c r="P238" s="71" t="s">
        <v>296</v>
      </c>
      <c r="Q238" s="71" t="s">
        <v>296</v>
      </c>
      <c r="R238" s="71" t="s">
        <v>296</v>
      </c>
      <c r="S238" s="71" t="s">
        <v>952</v>
      </c>
    </row>
    <row r="239" customHeight="1" spans="1:19">
      <c r="A239" s="71">
        <v>235</v>
      </c>
      <c r="B239" s="72"/>
      <c r="C239" s="71" t="s">
        <v>296</v>
      </c>
      <c r="D239" s="15" t="s">
        <v>58</v>
      </c>
      <c r="E239" s="145" t="s">
        <v>953</v>
      </c>
      <c r="F239" s="71">
        <v>2017</v>
      </c>
      <c r="G239" s="71">
        <v>1</v>
      </c>
      <c r="H239" s="71" t="s">
        <v>64</v>
      </c>
      <c r="I239" s="71">
        <v>10</v>
      </c>
      <c r="J239" s="72">
        <v>20</v>
      </c>
      <c r="K239" s="72">
        <v>11</v>
      </c>
      <c r="L239" s="72"/>
      <c r="M239" s="72">
        <v>31</v>
      </c>
      <c r="N239" s="72">
        <f t="shared" si="0"/>
        <v>20</v>
      </c>
      <c r="O239" s="71" t="s">
        <v>296</v>
      </c>
      <c r="P239" s="71" t="s">
        <v>296</v>
      </c>
      <c r="Q239" s="71" t="s">
        <v>296</v>
      </c>
      <c r="R239" s="71" t="s">
        <v>296</v>
      </c>
      <c r="S239" s="71" t="s">
        <v>952</v>
      </c>
    </row>
    <row r="240" customHeight="1" spans="1:19">
      <c r="A240" s="71">
        <v>236</v>
      </c>
      <c r="B240" s="72"/>
      <c r="C240" s="71" t="s">
        <v>296</v>
      </c>
      <c r="D240" s="15" t="s">
        <v>58</v>
      </c>
      <c r="E240" s="71" t="s">
        <v>954</v>
      </c>
      <c r="F240" s="71">
        <v>2017</v>
      </c>
      <c r="G240" s="71">
        <v>1</v>
      </c>
      <c r="H240" s="71" t="s">
        <v>64</v>
      </c>
      <c r="I240" s="71">
        <v>10</v>
      </c>
      <c r="J240" s="72">
        <v>10</v>
      </c>
      <c r="K240" s="72"/>
      <c r="L240" s="72">
        <v>6</v>
      </c>
      <c r="M240" s="72"/>
      <c r="N240" s="72">
        <f t="shared" si="0"/>
        <v>10</v>
      </c>
      <c r="O240" s="71" t="s">
        <v>296</v>
      </c>
      <c r="P240" s="71" t="s">
        <v>296</v>
      </c>
      <c r="Q240" s="71" t="s">
        <v>296</v>
      </c>
      <c r="R240" s="71" t="s">
        <v>296</v>
      </c>
      <c r="S240" s="71" t="s">
        <v>302</v>
      </c>
    </row>
    <row r="241" customHeight="1" spans="1:19">
      <c r="A241" s="71">
        <v>237</v>
      </c>
      <c r="B241" s="72"/>
      <c r="C241" s="71" t="s">
        <v>303</v>
      </c>
      <c r="D241" s="15" t="s">
        <v>58</v>
      </c>
      <c r="E241" s="15" t="s">
        <v>955</v>
      </c>
      <c r="F241" s="71">
        <v>2017</v>
      </c>
      <c r="G241" s="71">
        <v>1</v>
      </c>
      <c r="H241" s="71" t="s">
        <v>264</v>
      </c>
      <c r="I241" s="71">
        <v>30</v>
      </c>
      <c r="J241" s="72">
        <v>25</v>
      </c>
      <c r="K241" s="72">
        <v>16.6783</v>
      </c>
      <c r="L241" s="72"/>
      <c r="M241" s="72"/>
      <c r="N241" s="72">
        <f t="shared" si="0"/>
        <v>25</v>
      </c>
      <c r="O241" s="71" t="s">
        <v>303</v>
      </c>
      <c r="P241" s="71" t="s">
        <v>303</v>
      </c>
      <c r="Q241" s="71" t="s">
        <v>303</v>
      </c>
      <c r="R241" s="71" t="s">
        <v>303</v>
      </c>
      <c r="S241" s="71" t="s">
        <v>305</v>
      </c>
    </row>
    <row r="242" customHeight="1" spans="1:19">
      <c r="A242" s="71">
        <v>238</v>
      </c>
      <c r="B242" s="72"/>
      <c r="C242" s="71" t="s">
        <v>303</v>
      </c>
      <c r="D242" s="15" t="s">
        <v>58</v>
      </c>
      <c r="E242" s="15" t="s">
        <v>956</v>
      </c>
      <c r="F242" s="71">
        <v>2017</v>
      </c>
      <c r="G242" s="71">
        <v>1</v>
      </c>
      <c r="H242" s="71" t="s">
        <v>271</v>
      </c>
      <c r="I242" s="71">
        <v>5</v>
      </c>
      <c r="J242" s="72">
        <v>2</v>
      </c>
      <c r="K242" s="72"/>
      <c r="L242" s="72"/>
      <c r="M242" s="72">
        <v>1.65</v>
      </c>
      <c r="N242" s="72">
        <f t="shared" si="0"/>
        <v>2</v>
      </c>
      <c r="O242" s="71" t="s">
        <v>303</v>
      </c>
      <c r="P242" s="71" t="s">
        <v>303</v>
      </c>
      <c r="Q242" s="71" t="s">
        <v>303</v>
      </c>
      <c r="R242" s="71" t="s">
        <v>303</v>
      </c>
      <c r="S242" s="71" t="s">
        <v>957</v>
      </c>
    </row>
    <row r="243" customHeight="1" spans="1:19">
      <c r="A243" s="71">
        <v>239</v>
      </c>
      <c r="B243" s="72"/>
      <c r="C243" s="71" t="s">
        <v>262</v>
      </c>
      <c r="D243" s="15" t="s">
        <v>58</v>
      </c>
      <c r="E243" s="15" t="s">
        <v>263</v>
      </c>
      <c r="F243" s="71">
        <v>2017</v>
      </c>
      <c r="G243" s="71">
        <v>1</v>
      </c>
      <c r="H243" s="71" t="s">
        <v>264</v>
      </c>
      <c r="I243" s="71">
        <v>20</v>
      </c>
      <c r="J243" s="72">
        <v>10</v>
      </c>
      <c r="K243" s="72">
        <v>4.559</v>
      </c>
      <c r="L243" s="72"/>
      <c r="M243" s="72">
        <v>7.9459</v>
      </c>
      <c r="N243" s="72">
        <f t="shared" si="0"/>
        <v>10</v>
      </c>
      <c r="O243" s="71" t="s">
        <v>262</v>
      </c>
      <c r="P243" s="71" t="s">
        <v>262</v>
      </c>
      <c r="Q243" s="71" t="s">
        <v>262</v>
      </c>
      <c r="R243" s="71" t="s">
        <v>262</v>
      </c>
      <c r="S243" s="71" t="s">
        <v>265</v>
      </c>
    </row>
    <row r="244" customHeight="1" spans="1:19">
      <c r="A244" s="71">
        <v>240</v>
      </c>
      <c r="B244" s="72"/>
      <c r="C244" s="71" t="s">
        <v>958</v>
      </c>
      <c r="D244" s="15" t="s">
        <v>58</v>
      </c>
      <c r="E244" s="15" t="s">
        <v>959</v>
      </c>
      <c r="F244" s="71">
        <v>2017</v>
      </c>
      <c r="G244" s="71">
        <v>1</v>
      </c>
      <c r="H244" s="71" t="s">
        <v>64</v>
      </c>
      <c r="I244" s="71">
        <v>10</v>
      </c>
      <c r="J244" s="72">
        <v>5</v>
      </c>
      <c r="K244" s="72">
        <v>5</v>
      </c>
      <c r="L244" s="72"/>
      <c r="M244" s="72"/>
      <c r="N244" s="72">
        <f t="shared" si="0"/>
        <v>5</v>
      </c>
      <c r="O244" s="71" t="s">
        <v>958</v>
      </c>
      <c r="P244" s="71" t="s">
        <v>958</v>
      </c>
      <c r="Q244" s="71" t="s">
        <v>958</v>
      </c>
      <c r="R244" s="71" t="s">
        <v>958</v>
      </c>
      <c r="S244" s="71" t="s">
        <v>960</v>
      </c>
    </row>
    <row r="245" customHeight="1" spans="1:19">
      <c r="A245" s="71">
        <v>241</v>
      </c>
      <c r="B245" s="72"/>
      <c r="C245" s="143" t="s">
        <v>958</v>
      </c>
      <c r="D245" s="15" t="s">
        <v>58</v>
      </c>
      <c r="E245" s="154" t="s">
        <v>961</v>
      </c>
      <c r="F245" s="71">
        <v>2017</v>
      </c>
      <c r="G245" s="71">
        <v>1</v>
      </c>
      <c r="H245" s="71" t="s">
        <v>64</v>
      </c>
      <c r="I245" s="71">
        <v>10</v>
      </c>
      <c r="J245" s="148">
        <v>5.5</v>
      </c>
      <c r="K245" s="148">
        <v>2.75</v>
      </c>
      <c r="L245" s="72"/>
      <c r="M245" s="72"/>
      <c r="N245" s="72">
        <f t="shared" si="0"/>
        <v>5.5</v>
      </c>
      <c r="O245" s="143" t="s">
        <v>958</v>
      </c>
      <c r="P245" s="143" t="s">
        <v>958</v>
      </c>
      <c r="Q245" s="143" t="s">
        <v>958</v>
      </c>
      <c r="R245" s="143" t="s">
        <v>958</v>
      </c>
      <c r="S245" s="71" t="s">
        <v>962</v>
      </c>
    </row>
    <row r="246" customHeight="1" spans="1:19">
      <c r="A246" s="71">
        <v>242</v>
      </c>
      <c r="B246" s="72"/>
      <c r="C246" s="71" t="s">
        <v>312</v>
      </c>
      <c r="D246" s="15" t="s">
        <v>58</v>
      </c>
      <c r="E246" s="71" t="s">
        <v>963</v>
      </c>
      <c r="F246" s="71">
        <v>2017</v>
      </c>
      <c r="G246" s="71">
        <v>1</v>
      </c>
      <c r="H246" s="71" t="s">
        <v>60</v>
      </c>
      <c r="I246" s="71">
        <v>20</v>
      </c>
      <c r="J246" s="72">
        <v>20</v>
      </c>
      <c r="K246" s="72">
        <v>20</v>
      </c>
      <c r="L246" s="72">
        <v>0</v>
      </c>
      <c r="M246" s="72">
        <v>0</v>
      </c>
      <c r="N246" s="72">
        <f t="shared" si="0"/>
        <v>20</v>
      </c>
      <c r="O246" s="71" t="s">
        <v>312</v>
      </c>
      <c r="P246" s="71" t="s">
        <v>312</v>
      </c>
      <c r="Q246" s="71" t="s">
        <v>312</v>
      </c>
      <c r="R246" s="71" t="s">
        <v>312</v>
      </c>
      <c r="S246" s="71" t="s">
        <v>964</v>
      </c>
    </row>
    <row r="247" customHeight="1" spans="1:19">
      <c r="A247" s="71">
        <v>243</v>
      </c>
      <c r="B247" s="72"/>
      <c r="C247" s="71" t="s">
        <v>312</v>
      </c>
      <c r="D247" s="15" t="s">
        <v>58</v>
      </c>
      <c r="E247" s="71" t="s">
        <v>965</v>
      </c>
      <c r="F247" s="71">
        <v>2017</v>
      </c>
      <c r="G247" s="71">
        <v>2</v>
      </c>
      <c r="H247" s="71" t="s">
        <v>75</v>
      </c>
      <c r="I247" s="71">
        <v>20</v>
      </c>
      <c r="J247" s="72">
        <v>40</v>
      </c>
      <c r="K247" s="72">
        <v>15.3</v>
      </c>
      <c r="L247" s="72">
        <v>0</v>
      </c>
      <c r="M247" s="72"/>
      <c r="N247" s="72">
        <f t="shared" si="0"/>
        <v>40</v>
      </c>
      <c r="O247" s="71" t="s">
        <v>312</v>
      </c>
      <c r="P247" s="71" t="s">
        <v>312</v>
      </c>
      <c r="Q247" s="71" t="s">
        <v>312</v>
      </c>
      <c r="R247" s="71" t="s">
        <v>312</v>
      </c>
      <c r="S247" s="71" t="s">
        <v>966</v>
      </c>
    </row>
    <row r="248" customHeight="1" spans="1:19">
      <c r="A248" s="71">
        <v>244</v>
      </c>
      <c r="B248" s="72"/>
      <c r="C248" s="71" t="s">
        <v>318</v>
      </c>
      <c r="D248" s="15" t="s">
        <v>58</v>
      </c>
      <c r="E248" s="71" t="s">
        <v>967</v>
      </c>
      <c r="F248" s="71">
        <v>2017</v>
      </c>
      <c r="G248" s="71">
        <v>1</v>
      </c>
      <c r="H248" s="71" t="s">
        <v>271</v>
      </c>
      <c r="I248" s="71">
        <v>20</v>
      </c>
      <c r="J248" s="72">
        <v>15.469202</v>
      </c>
      <c r="K248" s="72">
        <v>9.7119</v>
      </c>
      <c r="L248" s="72"/>
      <c r="M248" s="72">
        <v>5.757302</v>
      </c>
      <c r="N248" s="72">
        <f t="shared" si="0"/>
        <v>15.469202</v>
      </c>
      <c r="O248" s="71" t="s">
        <v>318</v>
      </c>
      <c r="P248" s="71" t="s">
        <v>318</v>
      </c>
      <c r="Q248" s="71" t="s">
        <v>318</v>
      </c>
      <c r="R248" s="71" t="s">
        <v>318</v>
      </c>
      <c r="S248" s="71" t="s">
        <v>320</v>
      </c>
    </row>
    <row r="249" customHeight="1" spans="1:19">
      <c r="A249" s="71">
        <v>245</v>
      </c>
      <c r="B249" s="72"/>
      <c r="C249" s="48" t="s">
        <v>321</v>
      </c>
      <c r="D249" s="15" t="s">
        <v>58</v>
      </c>
      <c r="E249" s="48" t="s">
        <v>968</v>
      </c>
      <c r="F249" s="71">
        <v>2017</v>
      </c>
      <c r="G249" s="48">
        <v>1</v>
      </c>
      <c r="H249" s="48" t="s">
        <v>271</v>
      </c>
      <c r="I249" s="48">
        <v>10</v>
      </c>
      <c r="J249" s="48">
        <v>5</v>
      </c>
      <c r="K249" s="48">
        <v>2.7</v>
      </c>
      <c r="L249" s="48">
        <v>0</v>
      </c>
      <c r="M249" s="48"/>
      <c r="N249" s="72">
        <f t="shared" si="0"/>
        <v>5</v>
      </c>
      <c r="O249" s="48" t="s">
        <v>321</v>
      </c>
      <c r="P249" s="48" t="s">
        <v>321</v>
      </c>
      <c r="Q249" s="48" t="s">
        <v>321</v>
      </c>
      <c r="R249" s="48" t="s">
        <v>321</v>
      </c>
      <c r="S249" s="48" t="s">
        <v>969</v>
      </c>
    </row>
    <row r="250" customHeight="1" spans="1:19">
      <c r="A250" s="71">
        <v>246</v>
      </c>
      <c r="B250" s="72"/>
      <c r="C250" s="71" t="s">
        <v>324</v>
      </c>
      <c r="D250" s="71" t="s">
        <v>103</v>
      </c>
      <c r="E250" s="71" t="s">
        <v>135</v>
      </c>
      <c r="F250" s="71">
        <v>2017</v>
      </c>
      <c r="G250" s="71">
        <v>150</v>
      </c>
      <c r="H250" s="71" t="s">
        <v>602</v>
      </c>
      <c r="I250" s="71">
        <v>10</v>
      </c>
      <c r="J250" s="72">
        <v>16.7</v>
      </c>
      <c r="K250" s="72">
        <v>16.7</v>
      </c>
      <c r="L250" s="72"/>
      <c r="M250" s="72"/>
      <c r="N250" s="72">
        <f t="shared" si="0"/>
        <v>16.7</v>
      </c>
      <c r="O250" s="71" t="s">
        <v>324</v>
      </c>
      <c r="P250" s="71" t="s">
        <v>324</v>
      </c>
      <c r="Q250" s="71" t="s">
        <v>324</v>
      </c>
      <c r="R250" s="71" t="s">
        <v>324</v>
      </c>
      <c r="S250" s="71" t="s">
        <v>327</v>
      </c>
    </row>
    <row r="251" customHeight="1" spans="1:19">
      <c r="A251" s="71">
        <v>247</v>
      </c>
      <c r="B251" s="72"/>
      <c r="C251" s="143" t="s">
        <v>324</v>
      </c>
      <c r="D251" s="15" t="s">
        <v>58</v>
      </c>
      <c r="E251" s="145" t="s">
        <v>970</v>
      </c>
      <c r="F251" s="71">
        <v>2017</v>
      </c>
      <c r="G251" s="71">
        <v>800</v>
      </c>
      <c r="H251" s="71" t="s">
        <v>602</v>
      </c>
      <c r="I251" s="71">
        <v>10</v>
      </c>
      <c r="J251" s="72">
        <v>7.2</v>
      </c>
      <c r="K251" s="72">
        <v>6.135</v>
      </c>
      <c r="L251" s="72"/>
      <c r="M251" s="72"/>
      <c r="N251" s="72">
        <f t="shared" si="0"/>
        <v>7.2</v>
      </c>
      <c r="O251" s="143" t="s">
        <v>324</v>
      </c>
      <c r="P251" s="143" t="s">
        <v>324</v>
      </c>
      <c r="Q251" s="143" t="s">
        <v>324</v>
      </c>
      <c r="R251" s="143" t="s">
        <v>324</v>
      </c>
      <c r="S251" s="71" t="s">
        <v>327</v>
      </c>
    </row>
    <row r="252" customHeight="1" spans="1:19">
      <c r="A252" s="71">
        <v>248</v>
      </c>
      <c r="B252" s="72"/>
      <c r="C252" s="72" t="s">
        <v>328</v>
      </c>
      <c r="D252" s="15" t="s">
        <v>58</v>
      </c>
      <c r="E252" s="72" t="s">
        <v>971</v>
      </c>
      <c r="F252" s="71">
        <v>2017</v>
      </c>
      <c r="G252" s="72">
        <v>1</v>
      </c>
      <c r="H252" s="72" t="s">
        <v>64</v>
      </c>
      <c r="I252" s="72">
        <v>50</v>
      </c>
      <c r="J252" s="72">
        <v>115</v>
      </c>
      <c r="K252" s="72">
        <v>4</v>
      </c>
      <c r="L252" s="72">
        <v>10</v>
      </c>
      <c r="M252" s="72"/>
      <c r="N252" s="72">
        <f t="shared" si="0"/>
        <v>115</v>
      </c>
      <c r="O252" s="72" t="s">
        <v>328</v>
      </c>
      <c r="P252" s="72" t="s">
        <v>328</v>
      </c>
      <c r="Q252" s="72" t="s">
        <v>328</v>
      </c>
      <c r="R252" s="72" t="s">
        <v>328</v>
      </c>
      <c r="S252" s="72" t="s">
        <v>329</v>
      </c>
    </row>
    <row r="253" customHeight="1" spans="1:19">
      <c r="A253" s="71">
        <v>249</v>
      </c>
      <c r="B253" s="72"/>
      <c r="C253" s="48" t="s">
        <v>330</v>
      </c>
      <c r="D253" s="15" t="s">
        <v>58</v>
      </c>
      <c r="E253" s="48" t="s">
        <v>972</v>
      </c>
      <c r="F253" s="71">
        <v>2017</v>
      </c>
      <c r="G253" s="48">
        <v>1</v>
      </c>
      <c r="H253" s="48" t="s">
        <v>64</v>
      </c>
      <c r="I253" s="48">
        <v>10</v>
      </c>
      <c r="J253" s="48">
        <v>6</v>
      </c>
      <c r="K253" s="48">
        <v>5</v>
      </c>
      <c r="L253" s="48">
        <v>1</v>
      </c>
      <c r="M253" s="48"/>
      <c r="N253" s="72">
        <f t="shared" si="0"/>
        <v>6</v>
      </c>
      <c r="O253" s="48" t="s">
        <v>330</v>
      </c>
      <c r="P253" s="48" t="s">
        <v>330</v>
      </c>
      <c r="Q253" s="48" t="s">
        <v>330</v>
      </c>
      <c r="R253" s="48" t="s">
        <v>330</v>
      </c>
      <c r="S253" s="48" t="s">
        <v>973</v>
      </c>
    </row>
    <row r="254" customHeight="1" spans="1:19">
      <c r="A254" s="71">
        <v>250</v>
      </c>
      <c r="B254" s="72"/>
      <c r="C254" s="48" t="s">
        <v>330</v>
      </c>
      <c r="D254" s="15" t="s">
        <v>58</v>
      </c>
      <c r="E254" s="48" t="s">
        <v>974</v>
      </c>
      <c r="F254" s="71">
        <v>2017</v>
      </c>
      <c r="G254" s="48">
        <v>1</v>
      </c>
      <c r="H254" s="48" t="s">
        <v>64</v>
      </c>
      <c r="I254" s="48">
        <v>10</v>
      </c>
      <c r="J254" s="48">
        <v>6.8</v>
      </c>
      <c r="K254" s="48">
        <v>3</v>
      </c>
      <c r="L254" s="48">
        <v>3.8</v>
      </c>
      <c r="M254" s="48"/>
      <c r="N254" s="72">
        <f t="shared" si="0"/>
        <v>6.8</v>
      </c>
      <c r="O254" s="48" t="s">
        <v>330</v>
      </c>
      <c r="P254" s="48" t="s">
        <v>330</v>
      </c>
      <c r="Q254" s="48" t="s">
        <v>330</v>
      </c>
      <c r="R254" s="48" t="s">
        <v>330</v>
      </c>
      <c r="S254" s="48" t="s">
        <v>973</v>
      </c>
    </row>
    <row r="255" customHeight="1" spans="1:19">
      <c r="A255" s="71">
        <v>251</v>
      </c>
      <c r="B255" s="72"/>
      <c r="C255" s="71" t="s">
        <v>975</v>
      </c>
      <c r="D255" s="15" t="s">
        <v>58</v>
      </c>
      <c r="E255" s="71" t="s">
        <v>212</v>
      </c>
      <c r="F255" s="71">
        <v>2017</v>
      </c>
      <c r="G255" s="71">
        <v>330</v>
      </c>
      <c r="H255" s="71" t="s">
        <v>87</v>
      </c>
      <c r="I255" s="71">
        <v>20</v>
      </c>
      <c r="J255" s="72">
        <v>17</v>
      </c>
      <c r="K255" s="72"/>
      <c r="L255" s="72">
        <v>6.6</v>
      </c>
      <c r="M255" s="72">
        <v>10.4</v>
      </c>
      <c r="N255" s="72">
        <f t="shared" si="0"/>
        <v>17</v>
      </c>
      <c r="O255" s="71" t="s">
        <v>975</v>
      </c>
      <c r="P255" s="71" t="s">
        <v>975</v>
      </c>
      <c r="Q255" s="71" t="s">
        <v>975</v>
      </c>
      <c r="R255" s="71" t="s">
        <v>975</v>
      </c>
      <c r="S255" s="71" t="s">
        <v>976</v>
      </c>
    </row>
    <row r="256" customHeight="1" spans="1:19">
      <c r="A256" s="71">
        <v>252</v>
      </c>
      <c r="B256" s="72"/>
      <c r="C256" s="71" t="s">
        <v>975</v>
      </c>
      <c r="D256" s="15" t="s">
        <v>58</v>
      </c>
      <c r="E256" s="71" t="s">
        <v>977</v>
      </c>
      <c r="F256" s="71">
        <v>2017</v>
      </c>
      <c r="G256" s="71">
        <v>800</v>
      </c>
      <c r="H256" s="71" t="s">
        <v>94</v>
      </c>
      <c r="I256" s="71">
        <v>20</v>
      </c>
      <c r="J256" s="148">
        <v>6.43</v>
      </c>
      <c r="K256" s="72"/>
      <c r="L256" s="72"/>
      <c r="M256" s="72"/>
      <c r="N256" s="72">
        <f t="shared" si="0"/>
        <v>6.43</v>
      </c>
      <c r="O256" s="71" t="s">
        <v>975</v>
      </c>
      <c r="P256" s="71" t="s">
        <v>975</v>
      </c>
      <c r="Q256" s="71" t="s">
        <v>975</v>
      </c>
      <c r="R256" s="71" t="s">
        <v>975</v>
      </c>
      <c r="S256" s="71" t="s">
        <v>978</v>
      </c>
    </row>
    <row r="257" customHeight="1" spans="1:19">
      <c r="A257" s="71">
        <v>253</v>
      </c>
      <c r="B257" s="72"/>
      <c r="C257" s="71" t="s">
        <v>975</v>
      </c>
      <c r="D257" s="15" t="s">
        <v>58</v>
      </c>
      <c r="E257" s="71" t="s">
        <v>575</v>
      </c>
      <c r="F257" s="71">
        <v>2017</v>
      </c>
      <c r="G257" s="71">
        <v>1</v>
      </c>
      <c r="H257" s="71" t="s">
        <v>64</v>
      </c>
      <c r="I257" s="71">
        <v>20</v>
      </c>
      <c r="J257" s="130">
        <v>27.6</v>
      </c>
      <c r="K257" s="72"/>
      <c r="L257" s="72">
        <v>10.05</v>
      </c>
      <c r="M257" s="72">
        <v>32</v>
      </c>
      <c r="N257" s="72">
        <f t="shared" si="0"/>
        <v>27.6</v>
      </c>
      <c r="O257" s="71" t="s">
        <v>975</v>
      </c>
      <c r="P257" s="71" t="s">
        <v>975</v>
      </c>
      <c r="Q257" s="71" t="s">
        <v>975</v>
      </c>
      <c r="R257" s="71" t="s">
        <v>975</v>
      </c>
      <c r="S257" s="71" t="s">
        <v>978</v>
      </c>
    </row>
    <row r="258" customHeight="1" spans="1:19">
      <c r="A258" s="71">
        <v>254</v>
      </c>
      <c r="B258" s="72"/>
      <c r="C258" s="71" t="s">
        <v>979</v>
      </c>
      <c r="D258" s="15" t="s">
        <v>58</v>
      </c>
      <c r="E258" s="71" t="s">
        <v>605</v>
      </c>
      <c r="F258" s="71">
        <v>2017</v>
      </c>
      <c r="G258" s="71">
        <v>4000</v>
      </c>
      <c r="H258" s="71" t="s">
        <v>105</v>
      </c>
      <c r="I258" s="71">
        <v>10</v>
      </c>
      <c r="J258" s="72">
        <v>50</v>
      </c>
      <c r="K258" s="72">
        <v>20</v>
      </c>
      <c r="L258" s="72">
        <v>0</v>
      </c>
      <c r="M258" s="72">
        <v>0</v>
      </c>
      <c r="N258" s="72">
        <f t="shared" si="0"/>
        <v>50</v>
      </c>
      <c r="O258" s="71" t="s">
        <v>979</v>
      </c>
      <c r="P258" s="71" t="s">
        <v>979</v>
      </c>
      <c r="Q258" s="71" t="s">
        <v>979</v>
      </c>
      <c r="R258" s="71" t="s">
        <v>979</v>
      </c>
      <c r="S258" s="71" t="s">
        <v>980</v>
      </c>
    </row>
    <row r="259" customHeight="1" spans="1:19">
      <c r="A259" s="71">
        <v>255</v>
      </c>
      <c r="B259" s="72"/>
      <c r="C259" s="71" t="s">
        <v>333</v>
      </c>
      <c r="D259" s="15" t="s">
        <v>58</v>
      </c>
      <c r="E259" s="71" t="s">
        <v>981</v>
      </c>
      <c r="F259" s="71">
        <v>2017</v>
      </c>
      <c r="G259" s="71">
        <v>1</v>
      </c>
      <c r="H259" s="71" t="s">
        <v>271</v>
      </c>
      <c r="I259" s="71">
        <v>10</v>
      </c>
      <c r="J259" s="72">
        <v>17</v>
      </c>
      <c r="K259" s="72">
        <v>8.5</v>
      </c>
      <c r="L259" s="72"/>
      <c r="M259" s="72">
        <v>8.5</v>
      </c>
      <c r="N259" s="72">
        <f t="shared" si="0"/>
        <v>17</v>
      </c>
      <c r="O259" s="71" t="s">
        <v>333</v>
      </c>
      <c r="P259" s="71" t="s">
        <v>333</v>
      </c>
      <c r="Q259" s="71" t="s">
        <v>333</v>
      </c>
      <c r="R259" s="71" t="s">
        <v>333</v>
      </c>
      <c r="S259" s="71" t="s">
        <v>982</v>
      </c>
    </row>
    <row r="260" customHeight="1" spans="1:19">
      <c r="A260" s="71">
        <v>256</v>
      </c>
      <c r="B260" s="72"/>
      <c r="C260" s="71" t="s">
        <v>333</v>
      </c>
      <c r="D260" s="15" t="s">
        <v>58</v>
      </c>
      <c r="E260" s="71" t="s">
        <v>983</v>
      </c>
      <c r="F260" s="71">
        <v>2017</v>
      </c>
      <c r="G260" s="71">
        <v>500</v>
      </c>
      <c r="H260" s="71" t="s">
        <v>87</v>
      </c>
      <c r="I260" s="71">
        <v>10</v>
      </c>
      <c r="J260" s="72">
        <f>K260+M260</f>
        <v>75.86</v>
      </c>
      <c r="K260" s="72">
        <v>35.06</v>
      </c>
      <c r="L260" s="72"/>
      <c r="M260" s="72">
        <v>40.8</v>
      </c>
      <c r="N260" s="72">
        <f t="shared" si="0"/>
        <v>75.86</v>
      </c>
      <c r="O260" s="71" t="s">
        <v>333</v>
      </c>
      <c r="P260" s="71" t="s">
        <v>333</v>
      </c>
      <c r="Q260" s="71" t="s">
        <v>333</v>
      </c>
      <c r="R260" s="71" t="s">
        <v>333</v>
      </c>
      <c r="S260" s="71" t="s">
        <v>984</v>
      </c>
    </row>
    <row r="261" customHeight="1" spans="1:19">
      <c r="A261" s="71">
        <v>257</v>
      </c>
      <c r="B261" s="72"/>
      <c r="C261" s="71" t="s">
        <v>336</v>
      </c>
      <c r="D261" s="15" t="s">
        <v>58</v>
      </c>
      <c r="E261" s="71" t="s">
        <v>985</v>
      </c>
      <c r="F261" s="71">
        <v>2017</v>
      </c>
      <c r="G261" s="71">
        <v>800</v>
      </c>
      <c r="H261" s="71" t="s">
        <v>87</v>
      </c>
      <c r="I261" s="71">
        <v>10</v>
      </c>
      <c r="J261" s="72">
        <v>15</v>
      </c>
      <c r="K261" s="72">
        <v>12</v>
      </c>
      <c r="L261" s="72"/>
      <c r="M261" s="72"/>
      <c r="N261" s="72">
        <f t="shared" si="0"/>
        <v>15</v>
      </c>
      <c r="O261" s="71" t="s">
        <v>336</v>
      </c>
      <c r="P261" s="71" t="s">
        <v>336</v>
      </c>
      <c r="Q261" s="71" t="s">
        <v>336</v>
      </c>
      <c r="R261" s="71" t="s">
        <v>336</v>
      </c>
      <c r="S261" s="71" t="s">
        <v>986</v>
      </c>
    </row>
    <row r="262" customHeight="1" spans="1:19">
      <c r="A262" s="71">
        <v>258</v>
      </c>
      <c r="B262" s="72"/>
      <c r="C262" s="71" t="s">
        <v>336</v>
      </c>
      <c r="D262" s="15" t="s">
        <v>58</v>
      </c>
      <c r="E262" s="71" t="s">
        <v>987</v>
      </c>
      <c r="F262" s="71">
        <v>2017</v>
      </c>
      <c r="G262" s="71">
        <v>3000</v>
      </c>
      <c r="H262" s="71" t="s">
        <v>94</v>
      </c>
      <c r="I262" s="71">
        <v>10</v>
      </c>
      <c r="J262" s="72">
        <v>21</v>
      </c>
      <c r="K262" s="72">
        <v>21</v>
      </c>
      <c r="L262" s="72"/>
      <c r="M262" s="72"/>
      <c r="N262" s="72">
        <f t="shared" si="0"/>
        <v>21</v>
      </c>
      <c r="O262" s="71" t="s">
        <v>336</v>
      </c>
      <c r="P262" s="71" t="s">
        <v>336</v>
      </c>
      <c r="Q262" s="71" t="s">
        <v>336</v>
      </c>
      <c r="R262" s="71" t="s">
        <v>336</v>
      </c>
      <c r="S262" s="71" t="s">
        <v>988</v>
      </c>
    </row>
    <row r="263" customHeight="1" spans="1:19">
      <c r="A263" s="71">
        <v>259</v>
      </c>
      <c r="B263" s="72"/>
      <c r="C263" s="71" t="s">
        <v>989</v>
      </c>
      <c r="D263" s="15" t="s">
        <v>58</v>
      </c>
      <c r="E263" s="71" t="s">
        <v>990</v>
      </c>
      <c r="F263" s="71">
        <v>2017</v>
      </c>
      <c r="G263" s="71">
        <v>120</v>
      </c>
      <c r="H263" s="71" t="s">
        <v>78</v>
      </c>
      <c r="I263" s="71">
        <v>10</v>
      </c>
      <c r="J263" s="148">
        <v>36.3</v>
      </c>
      <c r="K263" s="148">
        <v>9.379</v>
      </c>
      <c r="L263" s="72"/>
      <c r="M263" s="72"/>
      <c r="N263" s="72">
        <f t="shared" si="0"/>
        <v>36.3</v>
      </c>
      <c r="O263" s="71" t="s">
        <v>989</v>
      </c>
      <c r="P263" s="71" t="s">
        <v>989</v>
      </c>
      <c r="Q263" s="71" t="s">
        <v>989</v>
      </c>
      <c r="R263" s="71" t="s">
        <v>989</v>
      </c>
      <c r="S263" s="71" t="s">
        <v>991</v>
      </c>
    </row>
    <row r="264" customHeight="1" spans="1:19">
      <c r="A264" s="71">
        <v>260</v>
      </c>
      <c r="B264" s="72"/>
      <c r="C264" s="71" t="s">
        <v>992</v>
      </c>
      <c r="D264" s="15" t="s">
        <v>58</v>
      </c>
      <c r="E264" s="71" t="s">
        <v>107</v>
      </c>
      <c r="F264" s="71">
        <v>2017</v>
      </c>
      <c r="G264" s="71">
        <v>60</v>
      </c>
      <c r="H264" s="71" t="s">
        <v>78</v>
      </c>
      <c r="I264" s="71">
        <v>15</v>
      </c>
      <c r="J264" s="72">
        <v>18.5</v>
      </c>
      <c r="K264" s="72">
        <v>13.8</v>
      </c>
      <c r="L264" s="72"/>
      <c r="M264" s="72">
        <v>4.7</v>
      </c>
      <c r="N264" s="72">
        <f t="shared" si="0"/>
        <v>18.5</v>
      </c>
      <c r="O264" s="71" t="s">
        <v>992</v>
      </c>
      <c r="P264" s="71" t="s">
        <v>992</v>
      </c>
      <c r="Q264" s="71" t="s">
        <v>992</v>
      </c>
      <c r="R264" s="71" t="s">
        <v>992</v>
      </c>
      <c r="S264" s="71" t="s">
        <v>993</v>
      </c>
    </row>
    <row r="265" customHeight="1" spans="1:19">
      <c r="A265" s="71">
        <v>261</v>
      </c>
      <c r="B265" s="72"/>
      <c r="C265" s="71" t="s">
        <v>339</v>
      </c>
      <c r="D265" s="15" t="s">
        <v>58</v>
      </c>
      <c r="E265" s="71" t="s">
        <v>994</v>
      </c>
      <c r="F265" s="71">
        <v>2017</v>
      </c>
      <c r="G265" s="71">
        <v>1</v>
      </c>
      <c r="H265" s="71" t="s">
        <v>264</v>
      </c>
      <c r="I265" s="71">
        <v>10</v>
      </c>
      <c r="J265" s="72">
        <v>11</v>
      </c>
      <c r="K265" s="72"/>
      <c r="L265" s="72">
        <v>7</v>
      </c>
      <c r="M265" s="72"/>
      <c r="N265" s="72">
        <f t="shared" si="0"/>
        <v>11</v>
      </c>
      <c r="O265" s="71" t="s">
        <v>339</v>
      </c>
      <c r="P265" s="71" t="s">
        <v>339</v>
      </c>
      <c r="Q265" s="71" t="s">
        <v>339</v>
      </c>
      <c r="R265" s="71" t="s">
        <v>339</v>
      </c>
      <c r="S265" s="71" t="s">
        <v>995</v>
      </c>
    </row>
    <row r="266" customHeight="1" spans="1:19">
      <c r="A266" s="71">
        <v>262</v>
      </c>
      <c r="B266" s="72"/>
      <c r="C266" s="71" t="s">
        <v>339</v>
      </c>
      <c r="D266" s="15" t="s">
        <v>58</v>
      </c>
      <c r="E266" s="71" t="s">
        <v>996</v>
      </c>
      <c r="F266" s="71">
        <v>2017</v>
      </c>
      <c r="G266" s="71">
        <v>1</v>
      </c>
      <c r="H266" s="71" t="s">
        <v>271</v>
      </c>
      <c r="I266" s="71">
        <v>10</v>
      </c>
      <c r="J266" s="72">
        <v>12</v>
      </c>
      <c r="K266" s="72"/>
      <c r="L266" s="72">
        <v>6</v>
      </c>
      <c r="M266" s="72"/>
      <c r="N266" s="72">
        <f t="shared" si="0"/>
        <v>12</v>
      </c>
      <c r="O266" s="71" t="s">
        <v>339</v>
      </c>
      <c r="P266" s="71" t="s">
        <v>339</v>
      </c>
      <c r="Q266" s="71" t="s">
        <v>339</v>
      </c>
      <c r="R266" s="71" t="s">
        <v>339</v>
      </c>
      <c r="S266" s="71" t="s">
        <v>997</v>
      </c>
    </row>
    <row r="267" customHeight="1" spans="1:19">
      <c r="A267" s="71">
        <v>263</v>
      </c>
      <c r="B267" s="72"/>
      <c r="C267" s="71" t="s">
        <v>339</v>
      </c>
      <c r="D267" s="15" t="s">
        <v>58</v>
      </c>
      <c r="E267" s="71" t="s">
        <v>998</v>
      </c>
      <c r="F267" s="71">
        <v>2017</v>
      </c>
      <c r="G267" s="71">
        <v>20</v>
      </c>
      <c r="H267" s="71" t="s">
        <v>90</v>
      </c>
      <c r="I267" s="71">
        <v>10</v>
      </c>
      <c r="J267" s="72">
        <v>6.9</v>
      </c>
      <c r="K267" s="72"/>
      <c r="L267" s="72">
        <v>3</v>
      </c>
      <c r="M267" s="72"/>
      <c r="N267" s="72">
        <f t="shared" si="0"/>
        <v>6.9</v>
      </c>
      <c r="O267" s="71" t="s">
        <v>339</v>
      </c>
      <c r="P267" s="71" t="s">
        <v>339</v>
      </c>
      <c r="Q267" s="71" t="s">
        <v>339</v>
      </c>
      <c r="R267" s="71" t="s">
        <v>339</v>
      </c>
      <c r="S267" s="71" t="s">
        <v>999</v>
      </c>
    </row>
    <row r="268" customHeight="1" spans="1:19">
      <c r="A268" s="71">
        <v>264</v>
      </c>
      <c r="B268" s="72"/>
      <c r="C268" s="71" t="s">
        <v>339</v>
      </c>
      <c r="D268" s="15" t="s">
        <v>58</v>
      </c>
      <c r="E268" s="71" t="s">
        <v>1000</v>
      </c>
      <c r="F268" s="71">
        <v>2017</v>
      </c>
      <c r="G268" s="71">
        <v>150</v>
      </c>
      <c r="H268" s="71" t="s">
        <v>87</v>
      </c>
      <c r="I268" s="71">
        <v>10</v>
      </c>
      <c r="J268" s="72">
        <v>3.26</v>
      </c>
      <c r="K268" s="72"/>
      <c r="L268" s="72">
        <v>1.3</v>
      </c>
      <c r="M268" s="72"/>
      <c r="N268" s="72">
        <f t="shared" si="0"/>
        <v>3.26</v>
      </c>
      <c r="O268" s="71" t="s">
        <v>339</v>
      </c>
      <c r="P268" s="71" t="s">
        <v>339</v>
      </c>
      <c r="Q268" s="71" t="s">
        <v>339</v>
      </c>
      <c r="R268" s="71" t="s">
        <v>339</v>
      </c>
      <c r="S268" s="71" t="s">
        <v>999</v>
      </c>
    </row>
    <row r="269" customHeight="1" spans="1:19">
      <c r="A269" s="71">
        <v>265</v>
      </c>
      <c r="B269" s="72"/>
      <c r="C269" s="71" t="s">
        <v>339</v>
      </c>
      <c r="D269" s="15" t="s">
        <v>58</v>
      </c>
      <c r="E269" s="71" t="s">
        <v>1001</v>
      </c>
      <c r="F269" s="71">
        <v>2017</v>
      </c>
      <c r="G269" s="71">
        <v>2000</v>
      </c>
      <c r="H269" s="71" t="s">
        <v>552</v>
      </c>
      <c r="I269" s="71">
        <v>10</v>
      </c>
      <c r="J269" s="72">
        <v>19.25</v>
      </c>
      <c r="K269" s="72"/>
      <c r="L269" s="72">
        <v>8</v>
      </c>
      <c r="M269" s="72"/>
      <c r="N269" s="72">
        <f t="shared" si="0"/>
        <v>19.25</v>
      </c>
      <c r="O269" s="71" t="s">
        <v>339</v>
      </c>
      <c r="P269" s="71" t="s">
        <v>339</v>
      </c>
      <c r="Q269" s="71" t="s">
        <v>339</v>
      </c>
      <c r="R269" s="71" t="s">
        <v>339</v>
      </c>
      <c r="S269" s="71" t="s">
        <v>999</v>
      </c>
    </row>
    <row r="270" customHeight="1" spans="1:19">
      <c r="A270" s="71">
        <v>266</v>
      </c>
      <c r="B270" s="72"/>
      <c r="C270" s="71" t="s">
        <v>339</v>
      </c>
      <c r="D270" s="15" t="s">
        <v>58</v>
      </c>
      <c r="E270" s="71" t="s">
        <v>1002</v>
      </c>
      <c r="F270" s="71">
        <v>2017</v>
      </c>
      <c r="G270" s="71">
        <v>1.5</v>
      </c>
      <c r="H270" s="71" t="s">
        <v>75</v>
      </c>
      <c r="I270" s="71">
        <v>10</v>
      </c>
      <c r="J270" s="72">
        <v>9.42</v>
      </c>
      <c r="K270" s="72"/>
      <c r="L270" s="72">
        <v>3.7</v>
      </c>
      <c r="M270" s="72"/>
      <c r="N270" s="72">
        <f t="shared" si="0"/>
        <v>9.42</v>
      </c>
      <c r="O270" s="71" t="s">
        <v>339</v>
      </c>
      <c r="P270" s="71" t="s">
        <v>339</v>
      </c>
      <c r="Q270" s="71" t="s">
        <v>339</v>
      </c>
      <c r="R270" s="71" t="s">
        <v>339</v>
      </c>
      <c r="S270" s="71" t="s">
        <v>999</v>
      </c>
    </row>
    <row r="271" customHeight="1" spans="1:19">
      <c r="A271" s="71">
        <v>267</v>
      </c>
      <c r="B271" s="72"/>
      <c r="C271" s="71" t="s">
        <v>339</v>
      </c>
      <c r="D271" s="15" t="s">
        <v>58</v>
      </c>
      <c r="E271" s="71" t="s">
        <v>1003</v>
      </c>
      <c r="F271" s="71">
        <v>2017</v>
      </c>
      <c r="G271" s="71">
        <v>1</v>
      </c>
      <c r="H271" s="71" t="s">
        <v>75</v>
      </c>
      <c r="I271" s="71">
        <v>10</v>
      </c>
      <c r="J271" s="72">
        <v>7</v>
      </c>
      <c r="K271" s="72"/>
      <c r="L271" s="72">
        <v>2.9</v>
      </c>
      <c r="M271" s="72"/>
      <c r="N271" s="72">
        <f t="shared" si="0"/>
        <v>7</v>
      </c>
      <c r="O271" s="71" t="s">
        <v>339</v>
      </c>
      <c r="P271" s="71" t="s">
        <v>339</v>
      </c>
      <c r="Q271" s="71" t="s">
        <v>339</v>
      </c>
      <c r="R271" s="71" t="s">
        <v>339</v>
      </c>
      <c r="S271" s="71" t="s">
        <v>1004</v>
      </c>
    </row>
    <row r="272" customHeight="1" spans="1:19">
      <c r="A272" s="71">
        <v>268</v>
      </c>
      <c r="B272" s="72"/>
      <c r="C272" s="71" t="s">
        <v>339</v>
      </c>
      <c r="D272" s="15" t="s">
        <v>58</v>
      </c>
      <c r="E272" s="71" t="s">
        <v>1005</v>
      </c>
      <c r="F272" s="71">
        <v>2017</v>
      </c>
      <c r="G272" s="71">
        <v>400</v>
      </c>
      <c r="H272" s="71" t="s">
        <v>552</v>
      </c>
      <c r="I272" s="71">
        <v>50</v>
      </c>
      <c r="J272" s="72">
        <v>6.5</v>
      </c>
      <c r="K272" s="72"/>
      <c r="L272" s="72">
        <v>2.7</v>
      </c>
      <c r="M272" s="72"/>
      <c r="N272" s="72">
        <f t="shared" ref="N272:N276" si="1">J272</f>
        <v>6.5</v>
      </c>
      <c r="O272" s="71" t="s">
        <v>339</v>
      </c>
      <c r="P272" s="71" t="s">
        <v>339</v>
      </c>
      <c r="Q272" s="71" t="s">
        <v>339</v>
      </c>
      <c r="R272" s="71" t="s">
        <v>339</v>
      </c>
      <c r="S272" s="71" t="s">
        <v>1004</v>
      </c>
    </row>
    <row r="273" customHeight="1" spans="1:19">
      <c r="A273" s="71">
        <v>269</v>
      </c>
      <c r="B273" s="72"/>
      <c r="C273" s="71" t="s">
        <v>339</v>
      </c>
      <c r="D273" s="15" t="s">
        <v>58</v>
      </c>
      <c r="E273" s="71" t="s">
        <v>1006</v>
      </c>
      <c r="F273" s="71">
        <v>2017</v>
      </c>
      <c r="G273" s="71">
        <v>600</v>
      </c>
      <c r="H273" s="71" t="s">
        <v>552</v>
      </c>
      <c r="I273" s="71">
        <v>50</v>
      </c>
      <c r="J273" s="72">
        <v>5.6</v>
      </c>
      <c r="K273" s="72"/>
      <c r="L273" s="72">
        <v>2.3</v>
      </c>
      <c r="M273" s="72"/>
      <c r="N273" s="72">
        <f t="shared" si="1"/>
        <v>5.6</v>
      </c>
      <c r="O273" s="71" t="s">
        <v>339</v>
      </c>
      <c r="P273" s="71" t="s">
        <v>339</v>
      </c>
      <c r="Q273" s="71" t="s">
        <v>339</v>
      </c>
      <c r="R273" s="71" t="s">
        <v>339</v>
      </c>
      <c r="S273" s="71" t="s">
        <v>997</v>
      </c>
    </row>
    <row r="274" customHeight="1" spans="1:19">
      <c r="A274" s="71">
        <v>270</v>
      </c>
      <c r="B274" s="72"/>
      <c r="C274" s="71" t="s">
        <v>975</v>
      </c>
      <c r="D274" s="15" t="s">
        <v>58</v>
      </c>
      <c r="E274" s="71" t="s">
        <v>212</v>
      </c>
      <c r="F274" s="71">
        <v>2017</v>
      </c>
      <c r="G274" s="71">
        <v>330</v>
      </c>
      <c r="H274" s="71" t="s">
        <v>87</v>
      </c>
      <c r="I274" s="71">
        <v>20</v>
      </c>
      <c r="J274" s="72">
        <v>17</v>
      </c>
      <c r="K274" s="72"/>
      <c r="L274" s="72">
        <v>6.6</v>
      </c>
      <c r="M274" s="72">
        <v>10.4</v>
      </c>
      <c r="N274" s="72">
        <f t="shared" si="1"/>
        <v>17</v>
      </c>
      <c r="O274" s="71" t="s">
        <v>975</v>
      </c>
      <c r="P274" s="71" t="s">
        <v>975</v>
      </c>
      <c r="Q274" s="71" t="s">
        <v>975</v>
      </c>
      <c r="R274" s="71" t="s">
        <v>975</v>
      </c>
      <c r="S274" s="71" t="s">
        <v>976</v>
      </c>
    </row>
    <row r="275" customHeight="1" spans="1:19">
      <c r="A275" s="71">
        <v>271</v>
      </c>
      <c r="B275" s="72"/>
      <c r="C275" s="71" t="s">
        <v>975</v>
      </c>
      <c r="D275" s="15" t="s">
        <v>58</v>
      </c>
      <c r="E275" s="71" t="s">
        <v>977</v>
      </c>
      <c r="F275" s="71">
        <v>2017</v>
      </c>
      <c r="G275" s="71">
        <v>800</v>
      </c>
      <c r="H275" s="71" t="s">
        <v>94</v>
      </c>
      <c r="I275" s="71">
        <v>20</v>
      </c>
      <c r="J275" s="148">
        <v>6.43</v>
      </c>
      <c r="K275" s="72"/>
      <c r="L275" s="72"/>
      <c r="M275" s="72"/>
      <c r="N275" s="72">
        <f t="shared" si="1"/>
        <v>6.43</v>
      </c>
      <c r="O275" s="71" t="s">
        <v>975</v>
      </c>
      <c r="P275" s="71" t="s">
        <v>975</v>
      </c>
      <c r="Q275" s="71" t="s">
        <v>975</v>
      </c>
      <c r="R275" s="71" t="s">
        <v>975</v>
      </c>
      <c r="S275" s="71" t="s">
        <v>978</v>
      </c>
    </row>
    <row r="276" customHeight="1" spans="1:19">
      <c r="A276" s="71">
        <v>272</v>
      </c>
      <c r="B276" s="72"/>
      <c r="C276" s="71" t="s">
        <v>975</v>
      </c>
      <c r="D276" s="15" t="s">
        <v>58</v>
      </c>
      <c r="E276" s="71" t="s">
        <v>575</v>
      </c>
      <c r="F276" s="71">
        <v>2017</v>
      </c>
      <c r="G276" s="71">
        <v>1</v>
      </c>
      <c r="H276" s="71" t="s">
        <v>64</v>
      </c>
      <c r="I276" s="71">
        <v>20</v>
      </c>
      <c r="J276" s="130">
        <v>27.6</v>
      </c>
      <c r="K276" s="72">
        <v>10.32</v>
      </c>
      <c r="L276" s="72">
        <v>10.05</v>
      </c>
      <c r="M276" s="72"/>
      <c r="N276" s="72">
        <f t="shared" si="1"/>
        <v>27.6</v>
      </c>
      <c r="O276" s="71" t="s">
        <v>975</v>
      </c>
      <c r="P276" s="71" t="s">
        <v>975</v>
      </c>
      <c r="Q276" s="71" t="s">
        <v>975</v>
      </c>
      <c r="R276" s="71" t="s">
        <v>975</v>
      </c>
      <c r="S276" s="71" t="s">
        <v>978</v>
      </c>
    </row>
    <row r="277" customHeight="1" spans="1:19">
      <c r="A277" s="71">
        <v>273</v>
      </c>
      <c r="B277" s="72" t="s">
        <v>29</v>
      </c>
      <c r="C277" s="51" t="s">
        <v>348</v>
      </c>
      <c r="D277" s="51" t="s">
        <v>66</v>
      </c>
      <c r="E277" s="51" t="s">
        <v>1007</v>
      </c>
      <c r="F277" s="71">
        <v>2017</v>
      </c>
      <c r="G277" s="51">
        <v>1</v>
      </c>
      <c r="H277" s="51" t="s">
        <v>68</v>
      </c>
      <c r="I277" s="51">
        <v>20</v>
      </c>
      <c r="J277" s="53">
        <v>60</v>
      </c>
      <c r="K277" s="51">
        <v>55</v>
      </c>
      <c r="L277" s="51">
        <v>5</v>
      </c>
      <c r="M277" s="51"/>
      <c r="N277" s="51">
        <v>48</v>
      </c>
      <c r="O277" s="51" t="s">
        <v>348</v>
      </c>
      <c r="P277" s="51" t="s">
        <v>348</v>
      </c>
      <c r="Q277" s="51" t="s">
        <v>348</v>
      </c>
      <c r="R277" s="51" t="s">
        <v>361</v>
      </c>
      <c r="S277" s="51" t="s">
        <v>483</v>
      </c>
    </row>
    <row r="278" customHeight="1" spans="1:19">
      <c r="A278" s="71">
        <v>274</v>
      </c>
      <c r="B278" s="72"/>
      <c r="C278" s="51" t="s">
        <v>348</v>
      </c>
      <c r="D278" s="51" t="s">
        <v>58</v>
      </c>
      <c r="E278" s="157" t="s">
        <v>1008</v>
      </c>
      <c r="F278" s="71">
        <v>2017</v>
      </c>
      <c r="G278" s="51">
        <v>609</v>
      </c>
      <c r="H278" s="51" t="s">
        <v>1009</v>
      </c>
      <c r="I278" s="51">
        <v>20</v>
      </c>
      <c r="J278" s="53">
        <v>15.99</v>
      </c>
      <c r="K278" s="51">
        <v>8</v>
      </c>
      <c r="L278" s="51"/>
      <c r="M278" s="51"/>
      <c r="N278" s="51">
        <v>12.792</v>
      </c>
      <c r="O278" s="51" t="s">
        <v>348</v>
      </c>
      <c r="P278" s="51" t="s">
        <v>348</v>
      </c>
      <c r="Q278" s="51" t="s">
        <v>1010</v>
      </c>
      <c r="R278" s="51" t="s">
        <v>1010</v>
      </c>
      <c r="S278" s="51" t="s">
        <v>1011</v>
      </c>
    </row>
    <row r="279" customHeight="1" spans="1:19">
      <c r="A279" s="71">
        <v>275</v>
      </c>
      <c r="B279" s="72"/>
      <c r="C279" s="51" t="s">
        <v>348</v>
      </c>
      <c r="D279" s="51" t="s">
        <v>58</v>
      </c>
      <c r="E279" s="157" t="s">
        <v>1012</v>
      </c>
      <c r="F279" s="71">
        <v>2017</v>
      </c>
      <c r="G279" s="51">
        <v>1</v>
      </c>
      <c r="H279" s="51" t="s">
        <v>68</v>
      </c>
      <c r="I279" s="51">
        <v>20</v>
      </c>
      <c r="J279" s="53">
        <v>4.5504</v>
      </c>
      <c r="K279" s="51">
        <v>2.27</v>
      </c>
      <c r="L279" s="51"/>
      <c r="M279" s="51"/>
      <c r="N279" s="51">
        <v>3.64</v>
      </c>
      <c r="O279" s="51" t="s">
        <v>348</v>
      </c>
      <c r="P279" s="51" t="s">
        <v>348</v>
      </c>
      <c r="Q279" s="51" t="s">
        <v>1010</v>
      </c>
      <c r="R279" s="51" t="s">
        <v>1010</v>
      </c>
      <c r="S279" s="51" t="s">
        <v>1011</v>
      </c>
    </row>
    <row r="280" customHeight="1" spans="1:19">
      <c r="A280" s="71">
        <v>276</v>
      </c>
      <c r="B280" s="72"/>
      <c r="C280" s="51" t="s">
        <v>348</v>
      </c>
      <c r="D280" s="51" t="s">
        <v>58</v>
      </c>
      <c r="E280" s="157" t="s">
        <v>1013</v>
      </c>
      <c r="F280" s="71">
        <v>2017</v>
      </c>
      <c r="G280" s="51">
        <v>1</v>
      </c>
      <c r="H280" s="51" t="s">
        <v>68</v>
      </c>
      <c r="I280" s="51">
        <v>20</v>
      </c>
      <c r="J280" s="53">
        <v>8.6622</v>
      </c>
      <c r="K280" s="51">
        <v>4.33</v>
      </c>
      <c r="L280" s="51"/>
      <c r="M280" s="51"/>
      <c r="N280" s="51">
        <v>6.9297</v>
      </c>
      <c r="O280" s="51" t="s">
        <v>348</v>
      </c>
      <c r="P280" s="51" t="s">
        <v>348</v>
      </c>
      <c r="Q280" s="51" t="s">
        <v>1010</v>
      </c>
      <c r="R280" s="51" t="s">
        <v>1010</v>
      </c>
      <c r="S280" s="51" t="s">
        <v>1011</v>
      </c>
    </row>
    <row r="281" customHeight="1" spans="1:19">
      <c r="A281" s="71">
        <v>277</v>
      </c>
      <c r="B281" s="72"/>
      <c r="C281" s="51" t="s">
        <v>348</v>
      </c>
      <c r="D281" s="51" t="s">
        <v>58</v>
      </c>
      <c r="E281" s="157" t="s">
        <v>1014</v>
      </c>
      <c r="F281" s="71">
        <v>2017</v>
      </c>
      <c r="G281" s="51">
        <v>1</v>
      </c>
      <c r="H281" s="51" t="s">
        <v>68</v>
      </c>
      <c r="I281" s="51">
        <v>20</v>
      </c>
      <c r="J281" s="53">
        <v>4.655</v>
      </c>
      <c r="K281" s="51">
        <v>2.33</v>
      </c>
      <c r="L281" s="51"/>
      <c r="M281" s="51"/>
      <c r="N281" s="51">
        <v>3.724</v>
      </c>
      <c r="O281" s="51" t="s">
        <v>348</v>
      </c>
      <c r="P281" s="51" t="s">
        <v>348</v>
      </c>
      <c r="Q281" s="51" t="s">
        <v>1015</v>
      </c>
      <c r="R281" s="51" t="s">
        <v>1015</v>
      </c>
      <c r="S281" s="51" t="s">
        <v>1016</v>
      </c>
    </row>
    <row r="282" customHeight="1" spans="1:19">
      <c r="A282" s="71">
        <v>278</v>
      </c>
      <c r="B282" s="72"/>
      <c r="C282" s="51" t="s">
        <v>348</v>
      </c>
      <c r="D282" s="51" t="s">
        <v>58</v>
      </c>
      <c r="E282" s="157" t="s">
        <v>1017</v>
      </c>
      <c r="F282" s="71">
        <v>2017</v>
      </c>
      <c r="G282" s="51">
        <v>1</v>
      </c>
      <c r="H282" s="51" t="s">
        <v>68</v>
      </c>
      <c r="I282" s="51">
        <v>20</v>
      </c>
      <c r="J282" s="53">
        <v>4.8</v>
      </c>
      <c r="K282" s="51">
        <v>2.4</v>
      </c>
      <c r="L282" s="51"/>
      <c r="M282" s="51"/>
      <c r="N282" s="51">
        <v>3.84</v>
      </c>
      <c r="O282" s="51" t="s">
        <v>348</v>
      </c>
      <c r="P282" s="51" t="s">
        <v>348</v>
      </c>
      <c r="Q282" s="51" t="s">
        <v>1018</v>
      </c>
      <c r="R282" s="51" t="s">
        <v>1018</v>
      </c>
      <c r="S282" s="51" t="s">
        <v>1019</v>
      </c>
    </row>
    <row r="283" customHeight="1" spans="1:19">
      <c r="A283" s="71">
        <v>279</v>
      </c>
      <c r="B283" s="72"/>
      <c r="C283" s="51" t="s">
        <v>348</v>
      </c>
      <c r="D283" s="51" t="s">
        <v>58</v>
      </c>
      <c r="E283" s="157" t="s">
        <v>1020</v>
      </c>
      <c r="F283" s="71">
        <v>2017</v>
      </c>
      <c r="G283" s="51">
        <v>1</v>
      </c>
      <c r="H283" s="51" t="s">
        <v>90</v>
      </c>
      <c r="I283" s="51">
        <v>20</v>
      </c>
      <c r="J283" s="53">
        <v>2.312</v>
      </c>
      <c r="K283" s="51">
        <v>1.15</v>
      </c>
      <c r="L283" s="51"/>
      <c r="M283" s="51"/>
      <c r="N283" s="51">
        <v>1.8496</v>
      </c>
      <c r="O283" s="51" t="s">
        <v>348</v>
      </c>
      <c r="P283" s="51" t="s">
        <v>348</v>
      </c>
      <c r="Q283" s="51" t="s">
        <v>348</v>
      </c>
      <c r="R283" s="51" t="s">
        <v>348</v>
      </c>
      <c r="S283" s="51" t="s">
        <v>1021</v>
      </c>
    </row>
    <row r="284" customHeight="1" spans="1:19">
      <c r="A284" s="71">
        <v>280</v>
      </c>
      <c r="B284" s="72"/>
      <c r="C284" s="51" t="s">
        <v>1022</v>
      </c>
      <c r="D284" s="51" t="s">
        <v>66</v>
      </c>
      <c r="E284" s="51" t="s">
        <v>67</v>
      </c>
      <c r="F284" s="71">
        <v>2017</v>
      </c>
      <c r="G284" s="51">
        <v>1</v>
      </c>
      <c r="H284" s="51" t="s">
        <v>68</v>
      </c>
      <c r="I284" s="51">
        <v>30</v>
      </c>
      <c r="J284" s="53">
        <v>45</v>
      </c>
      <c r="K284" s="51">
        <v>45</v>
      </c>
      <c r="L284" s="51"/>
      <c r="M284" s="51"/>
      <c r="N284" s="51">
        <v>45</v>
      </c>
      <c r="O284" s="51" t="s">
        <v>1022</v>
      </c>
      <c r="P284" s="51" t="s">
        <v>1022</v>
      </c>
      <c r="Q284" s="51" t="s">
        <v>1022</v>
      </c>
      <c r="R284" s="51" t="s">
        <v>361</v>
      </c>
      <c r="S284" s="51" t="s">
        <v>483</v>
      </c>
    </row>
    <row r="285" customHeight="1" spans="1:19">
      <c r="A285" s="71">
        <v>281</v>
      </c>
      <c r="B285" s="72"/>
      <c r="C285" s="51" t="s">
        <v>1022</v>
      </c>
      <c r="D285" s="51" t="s">
        <v>58</v>
      </c>
      <c r="E285" s="157" t="s">
        <v>1023</v>
      </c>
      <c r="F285" s="71">
        <v>2017</v>
      </c>
      <c r="G285" s="51">
        <v>128.8</v>
      </c>
      <c r="H285" s="51" t="s">
        <v>251</v>
      </c>
      <c r="I285" s="51">
        <v>70</v>
      </c>
      <c r="J285" s="53">
        <v>3.94</v>
      </c>
      <c r="K285" s="51">
        <v>1.97</v>
      </c>
      <c r="L285" s="51"/>
      <c r="M285" s="51"/>
      <c r="N285" s="51">
        <v>3.94</v>
      </c>
      <c r="O285" s="51" t="s">
        <v>1022</v>
      </c>
      <c r="P285" s="51" t="s">
        <v>1022</v>
      </c>
      <c r="Q285" s="51" t="s">
        <v>1022</v>
      </c>
      <c r="R285" s="51" t="s">
        <v>1022</v>
      </c>
      <c r="S285" s="51" t="s">
        <v>1024</v>
      </c>
    </row>
    <row r="286" customHeight="1" spans="1:19">
      <c r="A286" s="71">
        <v>282</v>
      </c>
      <c r="B286" s="72"/>
      <c r="C286" s="51" t="s">
        <v>1022</v>
      </c>
      <c r="D286" s="51" t="s">
        <v>58</v>
      </c>
      <c r="E286" s="157" t="s">
        <v>1025</v>
      </c>
      <c r="F286" s="71">
        <v>2017</v>
      </c>
      <c r="G286" s="51">
        <v>235.2</v>
      </c>
      <c r="H286" s="51" t="s">
        <v>251</v>
      </c>
      <c r="I286" s="51">
        <v>70</v>
      </c>
      <c r="J286" s="53">
        <v>6.34</v>
      </c>
      <c r="K286" s="51">
        <v>3.17</v>
      </c>
      <c r="L286" s="51"/>
      <c r="M286" s="51"/>
      <c r="N286" s="51">
        <v>6.34</v>
      </c>
      <c r="O286" s="51" t="s">
        <v>1022</v>
      </c>
      <c r="P286" s="51" t="s">
        <v>1022</v>
      </c>
      <c r="Q286" s="51" t="s">
        <v>1022</v>
      </c>
      <c r="R286" s="51" t="s">
        <v>1022</v>
      </c>
      <c r="S286" s="51" t="s">
        <v>1026</v>
      </c>
    </row>
    <row r="287" customHeight="1" spans="1:19">
      <c r="A287" s="71">
        <v>283</v>
      </c>
      <c r="B287" s="72"/>
      <c r="C287" s="51" t="s">
        <v>1022</v>
      </c>
      <c r="D287" s="51" t="s">
        <v>58</v>
      </c>
      <c r="E287" s="157" t="s">
        <v>1027</v>
      </c>
      <c r="F287" s="71">
        <v>2017</v>
      </c>
      <c r="G287" s="51">
        <v>120</v>
      </c>
      <c r="H287" s="51" t="s">
        <v>251</v>
      </c>
      <c r="I287" s="51">
        <v>70</v>
      </c>
      <c r="J287" s="53">
        <v>2.7</v>
      </c>
      <c r="K287" s="51">
        <v>1.35</v>
      </c>
      <c r="L287" s="51"/>
      <c r="M287" s="51"/>
      <c r="N287" s="51">
        <v>2.7</v>
      </c>
      <c r="O287" s="51" t="s">
        <v>1022</v>
      </c>
      <c r="P287" s="51" t="s">
        <v>1022</v>
      </c>
      <c r="Q287" s="51" t="s">
        <v>1022</v>
      </c>
      <c r="R287" s="51" t="s">
        <v>1022</v>
      </c>
      <c r="S287" s="51" t="s">
        <v>1028</v>
      </c>
    </row>
    <row r="288" customHeight="1" spans="1:19">
      <c r="A288" s="71">
        <v>284</v>
      </c>
      <c r="B288" s="72"/>
      <c r="C288" s="51" t="s">
        <v>1022</v>
      </c>
      <c r="D288" s="51" t="s">
        <v>58</v>
      </c>
      <c r="E288" s="157" t="s">
        <v>1029</v>
      </c>
      <c r="F288" s="71">
        <v>2017</v>
      </c>
      <c r="G288" s="51">
        <v>70</v>
      </c>
      <c r="H288" s="51" t="s">
        <v>251</v>
      </c>
      <c r="I288" s="51">
        <v>70</v>
      </c>
      <c r="J288" s="53">
        <v>2.33</v>
      </c>
      <c r="K288" s="51">
        <v>1.165</v>
      </c>
      <c r="L288" s="51"/>
      <c r="M288" s="51"/>
      <c r="N288" s="51">
        <v>2.33</v>
      </c>
      <c r="O288" s="51" t="s">
        <v>1022</v>
      </c>
      <c r="P288" s="51" t="s">
        <v>1022</v>
      </c>
      <c r="Q288" s="51" t="s">
        <v>1022</v>
      </c>
      <c r="R288" s="51" t="s">
        <v>1022</v>
      </c>
      <c r="S288" s="51" t="s">
        <v>1030</v>
      </c>
    </row>
    <row r="289" customHeight="1" spans="1:19">
      <c r="A289" s="71">
        <v>285</v>
      </c>
      <c r="B289" s="72"/>
      <c r="C289" s="51" t="s">
        <v>351</v>
      </c>
      <c r="D289" s="51" t="s">
        <v>66</v>
      </c>
      <c r="E289" s="51" t="s">
        <v>1031</v>
      </c>
      <c r="F289" s="71">
        <v>2017</v>
      </c>
      <c r="G289" s="53">
        <v>1</v>
      </c>
      <c r="H289" s="51" t="s">
        <v>68</v>
      </c>
      <c r="I289" s="51">
        <v>10</v>
      </c>
      <c r="J289" s="53">
        <v>45</v>
      </c>
      <c r="K289" s="51">
        <v>45</v>
      </c>
      <c r="L289" s="51"/>
      <c r="M289" s="51"/>
      <c r="N289" s="51">
        <v>45</v>
      </c>
      <c r="O289" s="51" t="s">
        <v>351</v>
      </c>
      <c r="P289" s="51" t="s">
        <v>351</v>
      </c>
      <c r="Q289" s="51" t="s">
        <v>351</v>
      </c>
      <c r="R289" s="51" t="s">
        <v>361</v>
      </c>
      <c r="S289" s="51" t="s">
        <v>1032</v>
      </c>
    </row>
    <row r="290" customHeight="1" spans="1:19">
      <c r="A290" s="71">
        <v>286</v>
      </c>
      <c r="B290" s="72"/>
      <c r="C290" s="51" t="s">
        <v>351</v>
      </c>
      <c r="D290" s="51" t="s">
        <v>66</v>
      </c>
      <c r="E290" s="51" t="s">
        <v>1033</v>
      </c>
      <c r="F290" s="71">
        <v>2017</v>
      </c>
      <c r="G290" s="53">
        <v>60</v>
      </c>
      <c r="H290" s="103" t="s">
        <v>75</v>
      </c>
      <c r="I290" s="51">
        <v>5</v>
      </c>
      <c r="J290" s="53">
        <v>9.38</v>
      </c>
      <c r="K290" s="51"/>
      <c r="L290" s="51">
        <v>9.38</v>
      </c>
      <c r="M290" s="51"/>
      <c r="N290" s="51">
        <v>9.38</v>
      </c>
      <c r="O290" s="51" t="s">
        <v>351</v>
      </c>
      <c r="P290" s="51" t="s">
        <v>351</v>
      </c>
      <c r="Q290" s="51" t="s">
        <v>351</v>
      </c>
      <c r="R290" s="51" t="s">
        <v>351</v>
      </c>
      <c r="S290" s="51" t="s">
        <v>1032</v>
      </c>
    </row>
    <row r="291" customHeight="1" spans="1:19">
      <c r="A291" s="71">
        <v>287</v>
      </c>
      <c r="B291" s="72"/>
      <c r="C291" s="51" t="s">
        <v>355</v>
      </c>
      <c r="D291" s="51" t="s">
        <v>66</v>
      </c>
      <c r="E291" s="51" t="s">
        <v>1034</v>
      </c>
      <c r="F291" s="71">
        <v>2017</v>
      </c>
      <c r="G291" s="51">
        <v>85</v>
      </c>
      <c r="H291" s="51" t="s">
        <v>75</v>
      </c>
      <c r="I291" s="53">
        <v>20</v>
      </c>
      <c r="J291" s="58">
        <v>5</v>
      </c>
      <c r="K291" s="58">
        <v>0</v>
      </c>
      <c r="L291" s="58">
        <v>5</v>
      </c>
      <c r="M291" s="58"/>
      <c r="N291" s="58">
        <v>3</v>
      </c>
      <c r="O291" s="51" t="s">
        <v>355</v>
      </c>
      <c r="P291" s="51" t="s">
        <v>355</v>
      </c>
      <c r="Q291" s="51" t="s">
        <v>355</v>
      </c>
      <c r="R291" s="51" t="s">
        <v>355</v>
      </c>
      <c r="S291" s="51" t="s">
        <v>1035</v>
      </c>
    </row>
    <row r="292" customHeight="1" spans="1:19">
      <c r="A292" s="71">
        <v>288</v>
      </c>
      <c r="B292" s="72"/>
      <c r="C292" s="51" t="s">
        <v>1036</v>
      </c>
      <c r="D292" s="51" t="s">
        <v>58</v>
      </c>
      <c r="E292" s="51" t="s">
        <v>1037</v>
      </c>
      <c r="F292" s="71">
        <v>2017</v>
      </c>
      <c r="G292" s="51">
        <v>60</v>
      </c>
      <c r="H292" s="51" t="s">
        <v>105</v>
      </c>
      <c r="I292" s="51">
        <v>20</v>
      </c>
      <c r="J292" s="53">
        <v>11.5</v>
      </c>
      <c r="K292" s="51">
        <v>5.5</v>
      </c>
      <c r="L292" s="51"/>
      <c r="M292" s="51"/>
      <c r="N292" s="53">
        <v>11.5</v>
      </c>
      <c r="O292" s="51" t="s">
        <v>1036</v>
      </c>
      <c r="P292" s="51" t="s">
        <v>1036</v>
      </c>
      <c r="Q292" s="51" t="s">
        <v>1038</v>
      </c>
      <c r="R292" s="51" t="s">
        <v>1038</v>
      </c>
      <c r="S292" s="51" t="s">
        <v>1039</v>
      </c>
    </row>
    <row r="293" customHeight="1" spans="1:19">
      <c r="A293" s="71">
        <v>289</v>
      </c>
      <c r="B293" s="72"/>
      <c r="C293" s="51" t="s">
        <v>1036</v>
      </c>
      <c r="D293" s="51" t="s">
        <v>58</v>
      </c>
      <c r="E293" s="51" t="s">
        <v>1040</v>
      </c>
      <c r="F293" s="71">
        <v>2017</v>
      </c>
      <c r="G293" s="51">
        <v>300</v>
      </c>
      <c r="H293" s="51" t="s">
        <v>105</v>
      </c>
      <c r="I293" s="53">
        <v>20</v>
      </c>
      <c r="J293" s="53">
        <v>75.4</v>
      </c>
      <c r="K293" s="51">
        <v>36.17</v>
      </c>
      <c r="L293" s="51"/>
      <c r="M293" s="51"/>
      <c r="N293" s="53">
        <v>75.4</v>
      </c>
      <c r="O293" s="51" t="s">
        <v>1036</v>
      </c>
      <c r="P293" s="51" t="s">
        <v>1036</v>
      </c>
      <c r="Q293" s="51" t="s">
        <v>1038</v>
      </c>
      <c r="R293" s="51" t="s">
        <v>1038</v>
      </c>
      <c r="S293" s="51" t="s">
        <v>1039</v>
      </c>
    </row>
    <row r="294" customHeight="1" spans="1:19">
      <c r="A294" s="71">
        <v>290</v>
      </c>
      <c r="B294" s="72"/>
      <c r="C294" s="51" t="s">
        <v>1036</v>
      </c>
      <c r="D294" s="51" t="s">
        <v>58</v>
      </c>
      <c r="E294" s="51" t="s">
        <v>1041</v>
      </c>
      <c r="F294" s="71">
        <v>2017</v>
      </c>
      <c r="G294" s="51">
        <v>40</v>
      </c>
      <c r="H294" s="51" t="s">
        <v>105</v>
      </c>
      <c r="I294" s="51">
        <v>20</v>
      </c>
      <c r="J294" s="53">
        <v>11.3</v>
      </c>
      <c r="K294" s="51">
        <v>4.7</v>
      </c>
      <c r="L294" s="51"/>
      <c r="M294" s="51"/>
      <c r="N294" s="53">
        <v>11.3</v>
      </c>
      <c r="O294" s="51" t="s">
        <v>1036</v>
      </c>
      <c r="P294" s="51" t="s">
        <v>1036</v>
      </c>
      <c r="Q294" s="51" t="s">
        <v>1042</v>
      </c>
      <c r="R294" s="51" t="s">
        <v>1042</v>
      </c>
      <c r="S294" s="51" t="s">
        <v>1043</v>
      </c>
    </row>
    <row r="295" customHeight="1" spans="1:19">
      <c r="A295" s="71">
        <v>291</v>
      </c>
      <c r="B295" s="72"/>
      <c r="C295" s="157" t="s">
        <v>1044</v>
      </c>
      <c r="D295" s="51" t="s">
        <v>58</v>
      </c>
      <c r="E295" s="157" t="s">
        <v>212</v>
      </c>
      <c r="F295" s="71">
        <v>2017</v>
      </c>
      <c r="G295" s="51">
        <v>250</v>
      </c>
      <c r="H295" s="157" t="s">
        <v>87</v>
      </c>
      <c r="I295" s="51">
        <v>10</v>
      </c>
      <c r="J295" s="53">
        <v>6.06</v>
      </c>
      <c r="K295" s="51">
        <v>3</v>
      </c>
      <c r="L295" s="51">
        <v>3</v>
      </c>
      <c r="M295" s="51"/>
      <c r="N295" s="53">
        <v>2.1</v>
      </c>
      <c r="O295" s="157" t="s">
        <v>1044</v>
      </c>
      <c r="P295" s="157" t="s">
        <v>1044</v>
      </c>
      <c r="Q295" s="157" t="s">
        <v>1045</v>
      </c>
      <c r="R295" s="157" t="s">
        <v>1045</v>
      </c>
      <c r="S295" s="51" t="s">
        <v>1046</v>
      </c>
    </row>
    <row r="296" customHeight="1" spans="1:19">
      <c r="A296" s="71">
        <v>292</v>
      </c>
      <c r="B296" s="72"/>
      <c r="C296" s="51" t="s">
        <v>357</v>
      </c>
      <c r="D296" s="51" t="s">
        <v>66</v>
      </c>
      <c r="E296" s="51" t="s">
        <v>1047</v>
      </c>
      <c r="F296" s="71">
        <v>2017</v>
      </c>
      <c r="G296" s="51">
        <v>1</v>
      </c>
      <c r="H296" s="51" t="s">
        <v>68</v>
      </c>
      <c r="I296" s="51">
        <v>20</v>
      </c>
      <c r="J296" s="53">
        <v>45</v>
      </c>
      <c r="K296" s="51">
        <v>45</v>
      </c>
      <c r="L296" s="51">
        <v>0</v>
      </c>
      <c r="M296" s="51"/>
      <c r="N296" s="51">
        <v>40</v>
      </c>
      <c r="O296" s="51" t="s">
        <v>357</v>
      </c>
      <c r="P296" s="51" t="s">
        <v>357</v>
      </c>
      <c r="Q296" s="51" t="s">
        <v>357</v>
      </c>
      <c r="R296" s="51" t="s">
        <v>361</v>
      </c>
      <c r="S296" s="51" t="s">
        <v>358</v>
      </c>
    </row>
    <row r="297" customHeight="1" spans="1:19">
      <c r="A297" s="71">
        <v>293</v>
      </c>
      <c r="B297" s="72"/>
      <c r="C297" s="51" t="s">
        <v>357</v>
      </c>
      <c r="D297" s="51" t="s">
        <v>58</v>
      </c>
      <c r="E297" s="157" t="s">
        <v>1048</v>
      </c>
      <c r="F297" s="71">
        <v>2017</v>
      </c>
      <c r="G297" s="51">
        <v>28</v>
      </c>
      <c r="H297" s="51" t="s">
        <v>78</v>
      </c>
      <c r="I297" s="51">
        <v>15</v>
      </c>
      <c r="J297" s="53">
        <v>8.68</v>
      </c>
      <c r="K297" s="51">
        <v>4.34</v>
      </c>
      <c r="L297" s="51"/>
      <c r="M297" s="51"/>
      <c r="N297" s="51">
        <v>8</v>
      </c>
      <c r="O297" s="51" t="s">
        <v>357</v>
      </c>
      <c r="P297" s="51" t="s">
        <v>357</v>
      </c>
      <c r="Q297" s="51" t="s">
        <v>1049</v>
      </c>
      <c r="R297" s="51" t="s">
        <v>1049</v>
      </c>
      <c r="S297" s="51" t="s">
        <v>1050</v>
      </c>
    </row>
    <row r="298" customHeight="1" spans="1:19">
      <c r="A298" s="71">
        <v>294</v>
      </c>
      <c r="B298" s="72"/>
      <c r="C298" s="51" t="s">
        <v>357</v>
      </c>
      <c r="D298" s="51" t="s">
        <v>58</v>
      </c>
      <c r="E298" s="157" t="s">
        <v>1051</v>
      </c>
      <c r="F298" s="71">
        <v>2017</v>
      </c>
      <c r="G298" s="51">
        <v>3472</v>
      </c>
      <c r="H298" s="51" t="s">
        <v>105</v>
      </c>
      <c r="I298" s="51">
        <v>20</v>
      </c>
      <c r="J298" s="53">
        <v>22.3385</v>
      </c>
      <c r="K298" s="51">
        <v>11.16</v>
      </c>
      <c r="L298" s="51"/>
      <c r="M298" s="51"/>
      <c r="N298" s="51">
        <v>22</v>
      </c>
      <c r="O298" s="51" t="s">
        <v>357</v>
      </c>
      <c r="P298" s="51" t="s">
        <v>357</v>
      </c>
      <c r="Q298" s="51" t="s">
        <v>1052</v>
      </c>
      <c r="R298" s="51" t="s">
        <v>1052</v>
      </c>
      <c r="S298" s="51" t="s">
        <v>1053</v>
      </c>
    </row>
    <row r="299" customHeight="1" spans="1:19">
      <c r="A299" s="71">
        <v>295</v>
      </c>
      <c r="B299" s="72"/>
      <c r="C299" s="51" t="s">
        <v>357</v>
      </c>
      <c r="D299" s="51" t="s">
        <v>58</v>
      </c>
      <c r="E299" s="157" t="s">
        <v>1054</v>
      </c>
      <c r="F299" s="71">
        <v>2017</v>
      </c>
      <c r="G299" s="51">
        <v>800</v>
      </c>
      <c r="H299" s="51" t="s">
        <v>87</v>
      </c>
      <c r="I299" s="51">
        <v>20</v>
      </c>
      <c r="J299" s="53">
        <v>12.4391</v>
      </c>
      <c r="K299" s="51">
        <v>6.22</v>
      </c>
      <c r="L299" s="51"/>
      <c r="M299" s="51"/>
      <c r="N299" s="53">
        <v>5.5</v>
      </c>
      <c r="O299" s="51" t="s">
        <v>357</v>
      </c>
      <c r="P299" s="51" t="s">
        <v>357</v>
      </c>
      <c r="Q299" s="51" t="s">
        <v>1052</v>
      </c>
      <c r="R299" s="51" t="s">
        <v>1052</v>
      </c>
      <c r="S299" s="51" t="s">
        <v>1053</v>
      </c>
    </row>
    <row r="300" customHeight="1" spans="1:19">
      <c r="A300" s="71">
        <v>296</v>
      </c>
      <c r="B300" s="72"/>
      <c r="C300" s="51" t="s">
        <v>357</v>
      </c>
      <c r="D300" s="51" t="s">
        <v>58</v>
      </c>
      <c r="E300" s="157" t="s">
        <v>1055</v>
      </c>
      <c r="F300" s="71">
        <v>2017</v>
      </c>
      <c r="G300" s="51">
        <v>1</v>
      </c>
      <c r="H300" s="51" t="s">
        <v>68</v>
      </c>
      <c r="I300" s="51">
        <v>20</v>
      </c>
      <c r="J300" s="53">
        <v>11.9009</v>
      </c>
      <c r="K300" s="51">
        <v>5.95</v>
      </c>
      <c r="L300" s="51"/>
      <c r="M300" s="51"/>
      <c r="N300" s="51">
        <v>11</v>
      </c>
      <c r="O300" s="51" t="s">
        <v>357</v>
      </c>
      <c r="P300" s="51" t="s">
        <v>357</v>
      </c>
      <c r="Q300" s="51" t="s">
        <v>1052</v>
      </c>
      <c r="R300" s="51" t="s">
        <v>1052</v>
      </c>
      <c r="S300" s="51" t="s">
        <v>1053</v>
      </c>
    </row>
    <row r="301" customHeight="1" spans="1:19">
      <c r="A301" s="71">
        <v>297</v>
      </c>
      <c r="B301" s="72"/>
      <c r="C301" s="51" t="s">
        <v>357</v>
      </c>
      <c r="D301" s="51" t="s">
        <v>58</v>
      </c>
      <c r="E301" s="157" t="s">
        <v>1056</v>
      </c>
      <c r="F301" s="71">
        <v>2017</v>
      </c>
      <c r="G301" s="51">
        <v>200</v>
      </c>
      <c r="H301" s="51" t="s">
        <v>87</v>
      </c>
      <c r="I301" s="51">
        <v>20</v>
      </c>
      <c r="J301" s="53">
        <v>4.44</v>
      </c>
      <c r="K301" s="51">
        <v>2.22</v>
      </c>
      <c r="L301" s="51"/>
      <c r="M301" s="51"/>
      <c r="N301" s="51">
        <v>4</v>
      </c>
      <c r="O301" s="51" t="s">
        <v>357</v>
      </c>
      <c r="P301" s="51" t="s">
        <v>357</v>
      </c>
      <c r="Q301" s="51" t="s">
        <v>1057</v>
      </c>
      <c r="R301" s="51" t="s">
        <v>1057</v>
      </c>
      <c r="S301" s="51" t="s">
        <v>1058</v>
      </c>
    </row>
    <row r="302" customHeight="1" spans="1:19">
      <c r="A302" s="71">
        <v>298</v>
      </c>
      <c r="B302" s="72"/>
      <c r="C302" s="51" t="s">
        <v>357</v>
      </c>
      <c r="D302" s="51" t="s">
        <v>58</v>
      </c>
      <c r="E302" s="157" t="s">
        <v>1059</v>
      </c>
      <c r="F302" s="71">
        <v>2017</v>
      </c>
      <c r="G302" s="51">
        <v>200</v>
      </c>
      <c r="H302" s="51" t="s">
        <v>87</v>
      </c>
      <c r="I302" s="51">
        <v>20</v>
      </c>
      <c r="J302" s="53">
        <v>4.178</v>
      </c>
      <c r="K302" s="51">
        <v>2.09</v>
      </c>
      <c r="L302" s="51"/>
      <c r="M302" s="51"/>
      <c r="N302" s="51">
        <v>4</v>
      </c>
      <c r="O302" s="51" t="s">
        <v>357</v>
      </c>
      <c r="P302" s="51" t="s">
        <v>357</v>
      </c>
      <c r="Q302" s="51" t="s">
        <v>1057</v>
      </c>
      <c r="R302" s="51" t="s">
        <v>1057</v>
      </c>
      <c r="S302" s="51" t="s">
        <v>1058</v>
      </c>
    </row>
    <row r="303" customHeight="1" spans="1:19">
      <c r="A303" s="71">
        <v>299</v>
      </c>
      <c r="B303" s="72"/>
      <c r="C303" s="51" t="s">
        <v>357</v>
      </c>
      <c r="D303" s="51" t="s">
        <v>58</v>
      </c>
      <c r="E303" s="157" t="s">
        <v>1060</v>
      </c>
      <c r="F303" s="71">
        <v>2017</v>
      </c>
      <c r="G303" s="51">
        <v>200</v>
      </c>
      <c r="H303" s="51" t="s">
        <v>87</v>
      </c>
      <c r="I303" s="51">
        <v>20</v>
      </c>
      <c r="J303" s="53">
        <v>2.28</v>
      </c>
      <c r="K303" s="51">
        <v>1.14</v>
      </c>
      <c r="L303" s="51"/>
      <c r="M303" s="51"/>
      <c r="N303" s="51">
        <v>2</v>
      </c>
      <c r="O303" s="51" t="s">
        <v>357</v>
      </c>
      <c r="P303" s="51" t="s">
        <v>357</v>
      </c>
      <c r="Q303" s="51" t="s">
        <v>1057</v>
      </c>
      <c r="R303" s="51" t="s">
        <v>1057</v>
      </c>
      <c r="S303" s="51" t="s">
        <v>1058</v>
      </c>
    </row>
    <row r="304" customHeight="1" spans="1:19">
      <c r="A304" s="71">
        <v>300</v>
      </c>
      <c r="B304" s="72"/>
      <c r="C304" s="51" t="s">
        <v>359</v>
      </c>
      <c r="D304" s="51" t="s">
        <v>66</v>
      </c>
      <c r="E304" s="51" t="s">
        <v>67</v>
      </c>
      <c r="F304" s="71">
        <v>2017</v>
      </c>
      <c r="G304" s="103">
        <v>1</v>
      </c>
      <c r="H304" s="51" t="s">
        <v>68</v>
      </c>
      <c r="I304" s="51">
        <v>20</v>
      </c>
      <c r="J304" s="53">
        <v>48</v>
      </c>
      <c r="K304" s="51">
        <v>45</v>
      </c>
      <c r="L304" s="51">
        <v>3</v>
      </c>
      <c r="M304" s="51"/>
      <c r="N304" s="53">
        <v>42</v>
      </c>
      <c r="O304" s="51" t="s">
        <v>359</v>
      </c>
      <c r="P304" s="51" t="s">
        <v>359</v>
      </c>
      <c r="Q304" s="51" t="s">
        <v>359</v>
      </c>
      <c r="R304" s="51" t="s">
        <v>361</v>
      </c>
      <c r="S304" s="60" t="s">
        <v>360</v>
      </c>
    </row>
    <row r="305" customHeight="1" spans="1:19">
      <c r="A305" s="71">
        <v>301</v>
      </c>
      <c r="B305" s="72"/>
      <c r="C305" s="51" t="s">
        <v>364</v>
      </c>
      <c r="D305" s="51" t="s">
        <v>58</v>
      </c>
      <c r="E305" s="51" t="s">
        <v>1061</v>
      </c>
      <c r="F305" s="71">
        <v>2017</v>
      </c>
      <c r="G305" s="51">
        <v>400</v>
      </c>
      <c r="H305" s="51" t="s">
        <v>94</v>
      </c>
      <c r="I305" s="51">
        <v>30</v>
      </c>
      <c r="J305" s="53">
        <v>8</v>
      </c>
      <c r="K305" s="51">
        <v>4.4294</v>
      </c>
      <c r="L305" s="51"/>
      <c r="M305" s="51"/>
      <c r="N305" s="53">
        <v>8</v>
      </c>
      <c r="O305" s="51" t="s">
        <v>364</v>
      </c>
      <c r="P305" s="51" t="s">
        <v>364</v>
      </c>
      <c r="Q305" s="51" t="s">
        <v>364</v>
      </c>
      <c r="R305" s="51" t="s">
        <v>364</v>
      </c>
      <c r="S305" s="51" t="s">
        <v>366</v>
      </c>
    </row>
    <row r="306" customHeight="1" spans="1:19">
      <c r="A306" s="71">
        <v>302</v>
      </c>
      <c r="B306" s="72"/>
      <c r="C306" s="51" t="s">
        <v>367</v>
      </c>
      <c r="D306" s="51" t="s">
        <v>58</v>
      </c>
      <c r="E306" s="51" t="s">
        <v>1062</v>
      </c>
      <c r="F306" s="71">
        <v>2017</v>
      </c>
      <c r="G306" s="51">
        <v>1</v>
      </c>
      <c r="H306" s="51" t="s">
        <v>271</v>
      </c>
      <c r="I306" s="51">
        <v>50</v>
      </c>
      <c r="J306" s="53">
        <v>12.6596</v>
      </c>
      <c r="K306" s="51">
        <v>0</v>
      </c>
      <c r="L306" s="51">
        <v>12.6596</v>
      </c>
      <c r="M306" s="51">
        <v>0</v>
      </c>
      <c r="N306" s="51">
        <v>12.6596</v>
      </c>
      <c r="O306" s="51" t="s">
        <v>367</v>
      </c>
      <c r="P306" s="51" t="s">
        <v>367</v>
      </c>
      <c r="Q306" s="51" t="s">
        <v>1063</v>
      </c>
      <c r="R306" s="51" t="s">
        <v>1063</v>
      </c>
      <c r="S306" s="51" t="s">
        <v>1064</v>
      </c>
    </row>
    <row r="307" customHeight="1" spans="1:19">
      <c r="A307" s="71">
        <v>303</v>
      </c>
      <c r="B307" s="72"/>
      <c r="C307" s="51" t="s">
        <v>367</v>
      </c>
      <c r="D307" s="51" t="s">
        <v>58</v>
      </c>
      <c r="E307" s="51" t="s">
        <v>1065</v>
      </c>
      <c r="F307" s="71">
        <v>2017</v>
      </c>
      <c r="G307" s="51">
        <v>1</v>
      </c>
      <c r="H307" s="51" t="s">
        <v>280</v>
      </c>
      <c r="I307" s="51">
        <v>30</v>
      </c>
      <c r="J307" s="53">
        <v>11.2972</v>
      </c>
      <c r="K307" s="51">
        <v>0</v>
      </c>
      <c r="L307" s="51">
        <v>11.2972</v>
      </c>
      <c r="M307" s="51">
        <v>0</v>
      </c>
      <c r="N307" s="51">
        <v>11.2972</v>
      </c>
      <c r="O307" s="51" t="s">
        <v>367</v>
      </c>
      <c r="P307" s="51" t="s">
        <v>367</v>
      </c>
      <c r="Q307" s="51" t="s">
        <v>367</v>
      </c>
      <c r="R307" s="51" t="s">
        <v>367</v>
      </c>
      <c r="S307" s="51" t="s">
        <v>1066</v>
      </c>
    </row>
    <row r="308" customHeight="1" spans="1:19">
      <c r="A308" s="71">
        <v>304</v>
      </c>
      <c r="B308" s="72"/>
      <c r="C308" s="51" t="s">
        <v>367</v>
      </c>
      <c r="D308" s="51" t="s">
        <v>58</v>
      </c>
      <c r="E308" s="51" t="s">
        <v>1067</v>
      </c>
      <c r="F308" s="71">
        <v>2017</v>
      </c>
      <c r="G308" s="51">
        <v>1</v>
      </c>
      <c r="H308" s="51" t="s">
        <v>280</v>
      </c>
      <c r="I308" s="51">
        <v>30</v>
      </c>
      <c r="J308" s="53">
        <v>4.55</v>
      </c>
      <c r="K308" s="51">
        <v>0</v>
      </c>
      <c r="L308" s="51">
        <v>4.55</v>
      </c>
      <c r="M308" s="51">
        <v>0</v>
      </c>
      <c r="N308" s="51">
        <v>4.55</v>
      </c>
      <c r="O308" s="51" t="s">
        <v>367</v>
      </c>
      <c r="P308" s="51" t="s">
        <v>367</v>
      </c>
      <c r="Q308" s="51" t="s">
        <v>367</v>
      </c>
      <c r="R308" s="51" t="s">
        <v>367</v>
      </c>
      <c r="S308" s="51" t="s">
        <v>1068</v>
      </c>
    </row>
    <row r="309" customHeight="1" spans="1:19">
      <c r="A309" s="71">
        <v>305</v>
      </c>
      <c r="B309" s="72"/>
      <c r="C309" s="51" t="s">
        <v>367</v>
      </c>
      <c r="D309" s="51" t="s">
        <v>58</v>
      </c>
      <c r="E309" s="51" t="s">
        <v>1069</v>
      </c>
      <c r="F309" s="71">
        <v>2017</v>
      </c>
      <c r="G309" s="51">
        <v>1</v>
      </c>
      <c r="H309" s="51" t="s">
        <v>280</v>
      </c>
      <c r="I309" s="51">
        <v>30</v>
      </c>
      <c r="J309" s="53">
        <v>1.668</v>
      </c>
      <c r="K309" s="51">
        <v>0</v>
      </c>
      <c r="L309" s="51">
        <v>1.668</v>
      </c>
      <c r="M309" s="51">
        <v>0</v>
      </c>
      <c r="N309" s="51">
        <v>1.668</v>
      </c>
      <c r="O309" s="51" t="s">
        <v>367</v>
      </c>
      <c r="P309" s="51" t="s">
        <v>367</v>
      </c>
      <c r="Q309" s="51" t="s">
        <v>367</v>
      </c>
      <c r="R309" s="51" t="s">
        <v>367</v>
      </c>
      <c r="S309" s="51" t="s">
        <v>1064</v>
      </c>
    </row>
    <row r="310" customHeight="1" spans="1:19">
      <c r="A310" s="71">
        <v>306</v>
      </c>
      <c r="B310" s="72"/>
      <c r="C310" s="51" t="s">
        <v>367</v>
      </c>
      <c r="D310" s="51" t="s">
        <v>58</v>
      </c>
      <c r="E310" s="51" t="s">
        <v>1070</v>
      </c>
      <c r="F310" s="71">
        <v>2017</v>
      </c>
      <c r="G310" s="51">
        <v>1</v>
      </c>
      <c r="H310" s="51" t="s">
        <v>280</v>
      </c>
      <c r="I310" s="51">
        <v>30</v>
      </c>
      <c r="J310" s="53">
        <v>1.8826</v>
      </c>
      <c r="K310" s="51">
        <v>0</v>
      </c>
      <c r="L310" s="51">
        <v>1.8826</v>
      </c>
      <c r="M310" s="51">
        <v>0</v>
      </c>
      <c r="N310" s="51">
        <v>1.8826</v>
      </c>
      <c r="O310" s="51" t="s">
        <v>367</v>
      </c>
      <c r="P310" s="51" t="s">
        <v>367</v>
      </c>
      <c r="Q310" s="51" t="s">
        <v>367</v>
      </c>
      <c r="R310" s="51" t="s">
        <v>367</v>
      </c>
      <c r="S310" s="51" t="s">
        <v>1071</v>
      </c>
    </row>
    <row r="311" customHeight="1" spans="1:19">
      <c r="A311" s="71">
        <v>307</v>
      </c>
      <c r="B311" s="72"/>
      <c r="C311" s="51" t="s">
        <v>367</v>
      </c>
      <c r="D311" s="51" t="s">
        <v>58</v>
      </c>
      <c r="E311" s="51" t="s">
        <v>1072</v>
      </c>
      <c r="F311" s="71">
        <v>2017</v>
      </c>
      <c r="G311" s="51">
        <v>1</v>
      </c>
      <c r="H311" s="51" t="s">
        <v>90</v>
      </c>
      <c r="I311" s="51">
        <v>30</v>
      </c>
      <c r="J311" s="53">
        <v>3.403</v>
      </c>
      <c r="K311" s="51">
        <v>0</v>
      </c>
      <c r="L311" s="51">
        <v>3.403</v>
      </c>
      <c r="M311" s="51">
        <v>0</v>
      </c>
      <c r="N311" s="51">
        <v>3.403</v>
      </c>
      <c r="O311" s="51" t="s">
        <v>367</v>
      </c>
      <c r="P311" s="51" t="s">
        <v>367</v>
      </c>
      <c r="Q311" s="51" t="s">
        <v>367</v>
      </c>
      <c r="R311" s="51" t="s">
        <v>367</v>
      </c>
      <c r="S311" s="51" t="s">
        <v>1073</v>
      </c>
    </row>
    <row r="312" customHeight="1" spans="1:19">
      <c r="A312" s="71">
        <v>308</v>
      </c>
      <c r="B312" s="72"/>
      <c r="C312" s="51" t="s">
        <v>367</v>
      </c>
      <c r="D312" s="51" t="s">
        <v>58</v>
      </c>
      <c r="E312" s="51" t="s">
        <v>1074</v>
      </c>
      <c r="F312" s="71">
        <v>2017</v>
      </c>
      <c r="G312" s="51">
        <v>1</v>
      </c>
      <c r="H312" s="51" t="s">
        <v>280</v>
      </c>
      <c r="I312" s="51">
        <v>30</v>
      </c>
      <c r="J312" s="53">
        <v>3.864</v>
      </c>
      <c r="K312" s="51">
        <v>0</v>
      </c>
      <c r="L312" s="51">
        <v>0</v>
      </c>
      <c r="M312" s="51">
        <v>3.864</v>
      </c>
      <c r="N312" s="51">
        <v>3.864</v>
      </c>
      <c r="O312" s="51" t="s">
        <v>367</v>
      </c>
      <c r="P312" s="51" t="s">
        <v>367</v>
      </c>
      <c r="Q312" s="51" t="s">
        <v>367</v>
      </c>
      <c r="R312" s="51" t="s">
        <v>367</v>
      </c>
      <c r="S312" s="51" t="s">
        <v>1073</v>
      </c>
    </row>
    <row r="313" customHeight="1" spans="1:19">
      <c r="A313" s="71">
        <v>309</v>
      </c>
      <c r="B313" s="72"/>
      <c r="C313" s="51" t="s">
        <v>367</v>
      </c>
      <c r="D313" s="51" t="s">
        <v>58</v>
      </c>
      <c r="E313" s="51" t="s">
        <v>1075</v>
      </c>
      <c r="F313" s="71">
        <v>2017</v>
      </c>
      <c r="G313" s="51">
        <v>1</v>
      </c>
      <c r="H313" s="51" t="s">
        <v>280</v>
      </c>
      <c r="I313" s="51">
        <v>30</v>
      </c>
      <c r="J313" s="53">
        <v>3.815</v>
      </c>
      <c r="K313" s="51">
        <v>0</v>
      </c>
      <c r="L313" s="51">
        <v>0</v>
      </c>
      <c r="M313" s="51">
        <v>3.815</v>
      </c>
      <c r="N313" s="51">
        <v>3.815</v>
      </c>
      <c r="O313" s="51" t="s">
        <v>367</v>
      </c>
      <c r="P313" s="51" t="s">
        <v>367</v>
      </c>
      <c r="Q313" s="51" t="s">
        <v>367</v>
      </c>
      <c r="R313" s="51" t="s">
        <v>367</v>
      </c>
      <c r="S313" s="51" t="s">
        <v>1076</v>
      </c>
    </row>
    <row r="314" customHeight="1" spans="1:19">
      <c r="A314" s="71">
        <v>310</v>
      </c>
      <c r="B314" s="72"/>
      <c r="C314" s="51" t="s">
        <v>367</v>
      </c>
      <c r="D314" s="51" t="s">
        <v>66</v>
      </c>
      <c r="E314" s="51" t="s">
        <v>1077</v>
      </c>
      <c r="F314" s="71">
        <v>2017</v>
      </c>
      <c r="G314" s="51">
        <v>1</v>
      </c>
      <c r="H314" s="51" t="s">
        <v>68</v>
      </c>
      <c r="I314" s="51">
        <v>30</v>
      </c>
      <c r="J314" s="53">
        <v>45</v>
      </c>
      <c r="K314" s="51">
        <v>0</v>
      </c>
      <c r="L314" s="51">
        <v>45</v>
      </c>
      <c r="M314" s="51">
        <v>0</v>
      </c>
      <c r="N314" s="51">
        <v>45</v>
      </c>
      <c r="O314" s="51" t="s">
        <v>367</v>
      </c>
      <c r="P314" s="51" t="s">
        <v>367</v>
      </c>
      <c r="Q314" s="51" t="s">
        <v>367</v>
      </c>
      <c r="R314" s="51" t="s">
        <v>361</v>
      </c>
      <c r="S314" s="51" t="s">
        <v>483</v>
      </c>
    </row>
    <row r="315" customHeight="1" spans="1:19">
      <c r="A315" s="71">
        <v>311</v>
      </c>
      <c r="B315" s="72"/>
      <c r="C315" s="51" t="s">
        <v>1078</v>
      </c>
      <c r="D315" s="51" t="s">
        <v>66</v>
      </c>
      <c r="E315" s="51" t="s">
        <v>1079</v>
      </c>
      <c r="F315" s="71">
        <v>2017</v>
      </c>
      <c r="G315" s="53">
        <v>1</v>
      </c>
      <c r="H315" s="51" t="s">
        <v>68</v>
      </c>
      <c r="I315" s="51">
        <v>10</v>
      </c>
      <c r="J315" s="53">
        <v>45</v>
      </c>
      <c r="K315" s="51">
        <v>45</v>
      </c>
      <c r="L315" s="51"/>
      <c r="M315" s="51"/>
      <c r="N315" s="51">
        <v>45</v>
      </c>
      <c r="O315" s="51" t="s">
        <v>1078</v>
      </c>
      <c r="P315" s="51" t="s">
        <v>1078</v>
      </c>
      <c r="Q315" s="51" t="s">
        <v>1078</v>
      </c>
      <c r="R315" s="51" t="s">
        <v>1078</v>
      </c>
      <c r="S315" s="51" t="s">
        <v>1080</v>
      </c>
    </row>
    <row r="316" customHeight="1" spans="1:19">
      <c r="A316" s="71">
        <v>312</v>
      </c>
      <c r="B316" s="72"/>
      <c r="C316" s="51" t="s">
        <v>375</v>
      </c>
      <c r="D316" s="51" t="s">
        <v>66</v>
      </c>
      <c r="E316" s="51" t="s">
        <v>1081</v>
      </c>
      <c r="F316" s="71">
        <v>2017</v>
      </c>
      <c r="G316" s="51">
        <v>1</v>
      </c>
      <c r="H316" s="51" t="s">
        <v>68</v>
      </c>
      <c r="I316" s="51">
        <v>20</v>
      </c>
      <c r="J316" s="53">
        <v>60</v>
      </c>
      <c r="K316" s="51"/>
      <c r="L316" s="51">
        <v>43.77</v>
      </c>
      <c r="M316" s="51"/>
      <c r="N316" s="51">
        <v>43.77</v>
      </c>
      <c r="O316" s="51" t="s">
        <v>375</v>
      </c>
      <c r="P316" s="51" t="s">
        <v>375</v>
      </c>
      <c r="Q316" s="51" t="s">
        <v>375</v>
      </c>
      <c r="R316" s="51" t="s">
        <v>375</v>
      </c>
      <c r="S316" s="51" t="s">
        <v>377</v>
      </c>
    </row>
    <row r="317" customHeight="1" spans="1:19">
      <c r="A317" s="71">
        <v>313</v>
      </c>
      <c r="B317" s="72"/>
      <c r="C317" s="51" t="s">
        <v>375</v>
      </c>
      <c r="D317" s="51" t="s">
        <v>58</v>
      </c>
      <c r="E317" s="51" t="s">
        <v>1082</v>
      </c>
      <c r="F317" s="71">
        <v>2017</v>
      </c>
      <c r="G317" s="51">
        <v>1</v>
      </c>
      <c r="H317" s="103" t="s">
        <v>64</v>
      </c>
      <c r="I317" s="51">
        <v>20</v>
      </c>
      <c r="J317" s="53">
        <v>29.3</v>
      </c>
      <c r="K317" s="51"/>
      <c r="L317" s="51">
        <v>29.3</v>
      </c>
      <c r="M317" s="51"/>
      <c r="N317" s="51">
        <v>29.3</v>
      </c>
      <c r="O317" s="51" t="s">
        <v>375</v>
      </c>
      <c r="P317" s="51" t="s">
        <v>375</v>
      </c>
      <c r="Q317" s="51" t="s">
        <v>375</v>
      </c>
      <c r="R317" s="51" t="s">
        <v>375</v>
      </c>
      <c r="S317" s="51" t="s">
        <v>377</v>
      </c>
    </row>
    <row r="318" customHeight="1" spans="1:19">
      <c r="A318" s="71">
        <v>314</v>
      </c>
      <c r="B318" s="72"/>
      <c r="C318" s="51" t="s">
        <v>375</v>
      </c>
      <c r="D318" s="51" t="s">
        <v>58</v>
      </c>
      <c r="E318" s="51" t="s">
        <v>1083</v>
      </c>
      <c r="F318" s="71">
        <v>2017</v>
      </c>
      <c r="G318" s="51">
        <v>1</v>
      </c>
      <c r="H318" s="103" t="s">
        <v>64</v>
      </c>
      <c r="I318" s="51">
        <v>20</v>
      </c>
      <c r="J318" s="53">
        <v>37.68</v>
      </c>
      <c r="K318" s="51"/>
      <c r="L318" s="51">
        <v>37.68</v>
      </c>
      <c r="M318" s="51"/>
      <c r="N318" s="51">
        <v>37.68</v>
      </c>
      <c r="O318" s="51" t="s">
        <v>375</v>
      </c>
      <c r="P318" s="51" t="s">
        <v>375</v>
      </c>
      <c r="Q318" s="51" t="s">
        <v>375</v>
      </c>
      <c r="R318" s="51" t="s">
        <v>375</v>
      </c>
      <c r="S318" s="51" t="s">
        <v>377</v>
      </c>
    </row>
    <row r="319" customHeight="1" spans="1:19">
      <c r="A319" s="71">
        <v>315</v>
      </c>
      <c r="B319" s="72"/>
      <c r="C319" s="53" t="s">
        <v>1084</v>
      </c>
      <c r="D319" s="51" t="s">
        <v>58</v>
      </c>
      <c r="E319" s="158" t="s">
        <v>1085</v>
      </c>
      <c r="F319" s="71">
        <v>2017</v>
      </c>
      <c r="G319" s="53">
        <v>127</v>
      </c>
      <c r="H319" s="53" t="s">
        <v>251</v>
      </c>
      <c r="I319" s="53">
        <v>20</v>
      </c>
      <c r="J319" s="53">
        <v>4.5422</v>
      </c>
      <c r="K319" s="53">
        <v>1.67</v>
      </c>
      <c r="L319" s="53"/>
      <c r="M319" s="53"/>
      <c r="N319" s="53">
        <v>4.5422</v>
      </c>
      <c r="O319" s="53" t="s">
        <v>1084</v>
      </c>
      <c r="P319" s="53" t="s">
        <v>1084</v>
      </c>
      <c r="Q319" s="53" t="s">
        <v>1086</v>
      </c>
      <c r="R319" s="53" t="s">
        <v>1086</v>
      </c>
      <c r="S319" s="51" t="s">
        <v>1087</v>
      </c>
    </row>
    <row r="320" customHeight="1" spans="1:19">
      <c r="A320" s="71">
        <v>316</v>
      </c>
      <c r="B320" s="72"/>
      <c r="C320" s="51" t="s">
        <v>378</v>
      </c>
      <c r="D320" s="51" t="s">
        <v>58</v>
      </c>
      <c r="E320" s="158" t="s">
        <v>1088</v>
      </c>
      <c r="F320" s="71">
        <v>2017</v>
      </c>
      <c r="G320" s="53">
        <v>40</v>
      </c>
      <c r="H320" s="103" t="s">
        <v>78</v>
      </c>
      <c r="I320" s="53">
        <v>20</v>
      </c>
      <c r="J320" s="53">
        <v>2</v>
      </c>
      <c r="K320" s="53">
        <v>0.34</v>
      </c>
      <c r="L320" s="53"/>
      <c r="M320" s="53"/>
      <c r="N320" s="53">
        <v>2</v>
      </c>
      <c r="O320" s="51" t="s">
        <v>378</v>
      </c>
      <c r="P320" s="51" t="s">
        <v>378</v>
      </c>
      <c r="Q320" s="51" t="s">
        <v>1089</v>
      </c>
      <c r="R320" s="51" t="s">
        <v>1089</v>
      </c>
      <c r="S320" s="51" t="s">
        <v>1090</v>
      </c>
    </row>
    <row r="321" customHeight="1" spans="1:19">
      <c r="A321" s="71">
        <v>317</v>
      </c>
      <c r="B321" s="72"/>
      <c r="C321" s="51" t="s">
        <v>378</v>
      </c>
      <c r="D321" s="51" t="s">
        <v>58</v>
      </c>
      <c r="E321" s="158" t="s">
        <v>1091</v>
      </c>
      <c r="F321" s="71">
        <v>2017</v>
      </c>
      <c r="G321" s="53">
        <v>160</v>
      </c>
      <c r="H321" s="103" t="s">
        <v>94</v>
      </c>
      <c r="I321" s="53">
        <v>20</v>
      </c>
      <c r="J321" s="53">
        <v>7</v>
      </c>
      <c r="K321" s="53">
        <v>2</v>
      </c>
      <c r="L321" s="53"/>
      <c r="M321" s="53"/>
      <c r="N321" s="53">
        <v>7</v>
      </c>
      <c r="O321" s="51" t="s">
        <v>378</v>
      </c>
      <c r="P321" s="51" t="s">
        <v>378</v>
      </c>
      <c r="Q321" s="51" t="s">
        <v>1092</v>
      </c>
      <c r="R321" s="51" t="s">
        <v>1092</v>
      </c>
      <c r="S321" s="51" t="s">
        <v>1093</v>
      </c>
    </row>
    <row r="322" customHeight="1" spans="1:19">
      <c r="A322" s="71">
        <v>318</v>
      </c>
      <c r="B322" s="23" t="s">
        <v>24</v>
      </c>
      <c r="C322" s="80" t="s">
        <v>1094</v>
      </c>
      <c r="D322" s="51" t="s">
        <v>66</v>
      </c>
      <c r="E322" s="80" t="s">
        <v>1095</v>
      </c>
      <c r="F322" s="71">
        <v>2017</v>
      </c>
      <c r="G322" s="80">
        <v>1</v>
      </c>
      <c r="H322" s="80" t="s">
        <v>90</v>
      </c>
      <c r="I322" s="80">
        <v>10</v>
      </c>
      <c r="J322" s="80">
        <v>48</v>
      </c>
      <c r="K322" s="80">
        <v>48</v>
      </c>
      <c r="L322" s="80"/>
      <c r="M322" s="80"/>
      <c r="N322" s="80">
        <v>48</v>
      </c>
      <c r="O322" s="80" t="s">
        <v>1096</v>
      </c>
      <c r="P322" s="80" t="s">
        <v>1096</v>
      </c>
      <c r="Q322" s="80" t="s">
        <v>1096</v>
      </c>
      <c r="R322" s="80" t="s">
        <v>1096</v>
      </c>
      <c r="S322" s="80" t="s">
        <v>1097</v>
      </c>
    </row>
    <row r="323" customHeight="1" spans="1:19">
      <c r="A323" s="71">
        <v>319</v>
      </c>
      <c r="B323" s="23"/>
      <c r="C323" s="72" t="s">
        <v>382</v>
      </c>
      <c r="D323" s="72" t="s">
        <v>58</v>
      </c>
      <c r="E323" s="72" t="s">
        <v>1098</v>
      </c>
      <c r="F323" s="71">
        <v>2017</v>
      </c>
      <c r="G323" s="72">
        <v>1</v>
      </c>
      <c r="H323" s="72" t="s">
        <v>264</v>
      </c>
      <c r="I323" s="72">
        <v>20</v>
      </c>
      <c r="J323" s="72">
        <v>20.8</v>
      </c>
      <c r="K323" s="72">
        <v>17.72</v>
      </c>
      <c r="L323" s="72"/>
      <c r="M323" s="72"/>
      <c r="N323" s="72">
        <v>20.8</v>
      </c>
      <c r="O323" s="72" t="s">
        <v>382</v>
      </c>
      <c r="P323" s="80" t="s">
        <v>382</v>
      </c>
      <c r="Q323" s="80" t="s">
        <v>382</v>
      </c>
      <c r="R323" s="80" t="s">
        <v>382</v>
      </c>
      <c r="S323" s="80" t="s">
        <v>384</v>
      </c>
    </row>
    <row r="324" customHeight="1" spans="1:19">
      <c r="A324" s="71">
        <v>320</v>
      </c>
      <c r="B324" s="23"/>
      <c r="C324" s="72" t="s">
        <v>396</v>
      </c>
      <c r="D324" s="72" t="s">
        <v>58</v>
      </c>
      <c r="E324" s="72" t="s">
        <v>1099</v>
      </c>
      <c r="F324" s="71">
        <v>2017</v>
      </c>
      <c r="G324" s="80">
        <v>1</v>
      </c>
      <c r="H324" s="72" t="s">
        <v>264</v>
      </c>
      <c r="I324" s="72">
        <v>20</v>
      </c>
      <c r="J324" s="72">
        <v>22.4</v>
      </c>
      <c r="K324" s="72">
        <f>22.1*0.8</f>
        <v>17.68</v>
      </c>
      <c r="L324" s="72"/>
      <c r="M324" s="72"/>
      <c r="N324" s="72">
        <v>22.4</v>
      </c>
      <c r="O324" s="72" t="s">
        <v>396</v>
      </c>
      <c r="P324" s="80" t="s">
        <v>396</v>
      </c>
      <c r="Q324" s="80" t="s">
        <v>396</v>
      </c>
      <c r="R324" s="80" t="s">
        <v>396</v>
      </c>
      <c r="S324" s="80" t="s">
        <v>396</v>
      </c>
    </row>
    <row r="325" customHeight="1" spans="1:19">
      <c r="A325" s="71">
        <v>321</v>
      </c>
      <c r="B325" s="23"/>
      <c r="C325" s="72" t="s">
        <v>396</v>
      </c>
      <c r="D325" s="72" t="s">
        <v>58</v>
      </c>
      <c r="E325" s="72" t="s">
        <v>1100</v>
      </c>
      <c r="F325" s="71">
        <v>2017</v>
      </c>
      <c r="G325" s="72">
        <v>1</v>
      </c>
      <c r="H325" s="72" t="s">
        <v>64</v>
      </c>
      <c r="I325" s="72">
        <v>30</v>
      </c>
      <c r="J325" s="72">
        <v>42</v>
      </c>
      <c r="K325" s="72">
        <f>42*0.8</f>
        <v>33.6</v>
      </c>
      <c r="L325" s="72"/>
      <c r="M325" s="72"/>
      <c r="N325" s="72">
        <f>J325</f>
        <v>42</v>
      </c>
      <c r="O325" s="72" t="s">
        <v>396</v>
      </c>
      <c r="P325" s="80" t="s">
        <v>396</v>
      </c>
      <c r="Q325" s="80" t="s">
        <v>396</v>
      </c>
      <c r="R325" s="80" t="s">
        <v>396</v>
      </c>
      <c r="S325" s="80" t="s">
        <v>396</v>
      </c>
    </row>
    <row r="326" customHeight="1" spans="1:19">
      <c r="A326" s="71">
        <v>322</v>
      </c>
      <c r="B326" s="23"/>
      <c r="C326" s="72" t="s">
        <v>401</v>
      </c>
      <c r="D326" s="72" t="s">
        <v>58</v>
      </c>
      <c r="E326" s="72" t="s">
        <v>1101</v>
      </c>
      <c r="F326" s="71">
        <v>2017</v>
      </c>
      <c r="G326" s="72">
        <v>2200</v>
      </c>
      <c r="H326" s="72" t="s">
        <v>105</v>
      </c>
      <c r="I326" s="72">
        <v>30</v>
      </c>
      <c r="J326" s="72">
        <v>212.15</v>
      </c>
      <c r="K326" s="72"/>
      <c r="L326" s="72">
        <v>130.15</v>
      </c>
      <c r="M326" s="72">
        <v>82</v>
      </c>
      <c r="N326" s="72">
        <v>200</v>
      </c>
      <c r="O326" s="72" t="s">
        <v>401</v>
      </c>
      <c r="P326" s="80" t="s">
        <v>401</v>
      </c>
      <c r="Q326" s="80" t="s">
        <v>401</v>
      </c>
      <c r="R326" s="80" t="s">
        <v>401</v>
      </c>
      <c r="S326" s="80" t="s">
        <v>1102</v>
      </c>
    </row>
    <row r="327" customHeight="1" spans="1:19">
      <c r="A327" s="71">
        <v>323</v>
      </c>
      <c r="B327" s="23"/>
      <c r="C327" s="72" t="s">
        <v>401</v>
      </c>
      <c r="D327" s="72" t="s">
        <v>58</v>
      </c>
      <c r="E327" s="72" t="s">
        <v>1103</v>
      </c>
      <c r="F327" s="71">
        <v>2017</v>
      </c>
      <c r="G327" s="72">
        <v>1</v>
      </c>
      <c r="H327" s="72" t="s">
        <v>90</v>
      </c>
      <c r="I327" s="72">
        <v>20</v>
      </c>
      <c r="J327" s="72">
        <v>24.2</v>
      </c>
      <c r="K327" s="72">
        <v>23</v>
      </c>
      <c r="L327" s="72"/>
      <c r="M327" s="72">
        <v>1.2</v>
      </c>
      <c r="N327" s="72">
        <v>23.2</v>
      </c>
      <c r="O327" s="72" t="s">
        <v>401</v>
      </c>
      <c r="P327" s="80" t="s">
        <v>401</v>
      </c>
      <c r="Q327" s="80" t="s">
        <v>401</v>
      </c>
      <c r="R327" s="80" t="s">
        <v>401</v>
      </c>
      <c r="S327" s="80" t="s">
        <v>1104</v>
      </c>
    </row>
    <row r="328" customHeight="1" spans="1:19">
      <c r="A328" s="71">
        <v>324</v>
      </c>
      <c r="B328" s="23"/>
      <c r="C328" s="72" t="s">
        <v>410</v>
      </c>
      <c r="D328" s="72" t="s">
        <v>58</v>
      </c>
      <c r="E328" s="72" t="s">
        <v>1105</v>
      </c>
      <c r="F328" s="71">
        <v>2017</v>
      </c>
      <c r="G328" s="72">
        <v>800</v>
      </c>
      <c r="H328" s="72" t="s">
        <v>87</v>
      </c>
      <c r="I328" s="72">
        <v>10</v>
      </c>
      <c r="J328" s="72">
        <v>19.47</v>
      </c>
      <c r="K328" s="72">
        <v>5.64</v>
      </c>
      <c r="L328" s="72">
        <v>13.83</v>
      </c>
      <c r="M328" s="72"/>
      <c r="N328" s="72">
        <v>11.68</v>
      </c>
      <c r="O328" s="72" t="s">
        <v>410</v>
      </c>
      <c r="P328" s="80" t="s">
        <v>410</v>
      </c>
      <c r="Q328" s="80" t="s">
        <v>410</v>
      </c>
      <c r="R328" s="80" t="s">
        <v>410</v>
      </c>
      <c r="S328" s="80" t="s">
        <v>1106</v>
      </c>
    </row>
    <row r="329" customHeight="1" spans="1:19">
      <c r="A329" s="71">
        <v>325</v>
      </c>
      <c r="B329" s="23"/>
      <c r="C329" s="72" t="s">
        <v>410</v>
      </c>
      <c r="D329" s="72" t="s">
        <v>58</v>
      </c>
      <c r="E329" s="72" t="s">
        <v>1107</v>
      </c>
      <c r="F329" s="71">
        <v>2017</v>
      </c>
      <c r="G329" s="72">
        <v>400</v>
      </c>
      <c r="H329" s="72" t="s">
        <v>87</v>
      </c>
      <c r="I329" s="72">
        <v>10</v>
      </c>
      <c r="J329" s="72">
        <v>17.48</v>
      </c>
      <c r="K329" s="72">
        <v>7.48</v>
      </c>
      <c r="L329" s="72">
        <v>10</v>
      </c>
      <c r="M329" s="72"/>
      <c r="N329" s="72">
        <v>10.49</v>
      </c>
      <c r="O329" s="72" t="s">
        <v>410</v>
      </c>
      <c r="P329" s="80" t="s">
        <v>410</v>
      </c>
      <c r="Q329" s="80" t="s">
        <v>410</v>
      </c>
      <c r="R329" s="80" t="s">
        <v>410</v>
      </c>
      <c r="S329" s="80" t="s">
        <v>414</v>
      </c>
    </row>
    <row r="330" customHeight="1" spans="1:19">
      <c r="A330" s="71">
        <v>326</v>
      </c>
      <c r="B330" s="23"/>
      <c r="C330" s="72" t="s">
        <v>410</v>
      </c>
      <c r="D330" s="72" t="s">
        <v>58</v>
      </c>
      <c r="E330" s="72" t="s">
        <v>1108</v>
      </c>
      <c r="F330" s="71">
        <v>2017</v>
      </c>
      <c r="G330" s="72">
        <v>1800</v>
      </c>
      <c r="H330" s="72" t="s">
        <v>87</v>
      </c>
      <c r="I330" s="72">
        <v>10</v>
      </c>
      <c r="J330" s="72">
        <v>31.74</v>
      </c>
      <c r="K330" s="72">
        <v>21.74</v>
      </c>
      <c r="L330" s="72">
        <v>10</v>
      </c>
      <c r="M330" s="72"/>
      <c r="N330" s="72">
        <v>19.04</v>
      </c>
      <c r="O330" s="72" t="s">
        <v>410</v>
      </c>
      <c r="P330" s="80" t="s">
        <v>410</v>
      </c>
      <c r="Q330" s="80" t="s">
        <v>410</v>
      </c>
      <c r="R330" s="80" t="s">
        <v>410</v>
      </c>
      <c r="S330" s="80" t="s">
        <v>1109</v>
      </c>
    </row>
    <row r="331" customHeight="1" spans="1:19">
      <c r="A331" s="71">
        <v>327</v>
      </c>
      <c r="B331" s="23"/>
      <c r="C331" s="72" t="s">
        <v>410</v>
      </c>
      <c r="D331" s="72" t="s">
        <v>58</v>
      </c>
      <c r="E331" s="72" t="s">
        <v>1110</v>
      </c>
      <c r="F331" s="71">
        <v>2017</v>
      </c>
      <c r="G331" s="72">
        <v>1200</v>
      </c>
      <c r="H331" s="72" t="s">
        <v>87</v>
      </c>
      <c r="I331" s="72">
        <v>10</v>
      </c>
      <c r="J331" s="72">
        <v>25.78</v>
      </c>
      <c r="K331" s="72">
        <v>17.78</v>
      </c>
      <c r="L331" s="72">
        <v>8</v>
      </c>
      <c r="M331" s="72"/>
      <c r="N331" s="72">
        <v>15.47</v>
      </c>
      <c r="O331" s="72" t="s">
        <v>410</v>
      </c>
      <c r="P331" s="80" t="s">
        <v>410</v>
      </c>
      <c r="Q331" s="80" t="s">
        <v>410</v>
      </c>
      <c r="R331" s="80" t="s">
        <v>410</v>
      </c>
      <c r="S331" s="80" t="s">
        <v>1111</v>
      </c>
    </row>
    <row r="332" customHeight="1" spans="1:19">
      <c r="A332" s="71">
        <v>328</v>
      </c>
      <c r="B332" s="23"/>
      <c r="C332" s="48" t="s">
        <v>1112</v>
      </c>
      <c r="D332" s="48" t="s">
        <v>58</v>
      </c>
      <c r="E332" s="48" t="s">
        <v>1113</v>
      </c>
      <c r="F332" s="71">
        <v>2017</v>
      </c>
      <c r="G332" s="48">
        <v>0.9</v>
      </c>
      <c r="H332" s="48" t="s">
        <v>122</v>
      </c>
      <c r="I332" s="48">
        <v>10</v>
      </c>
      <c r="J332" s="48">
        <v>22.86</v>
      </c>
      <c r="K332" s="48">
        <v>0</v>
      </c>
      <c r="L332" s="48">
        <v>22.86</v>
      </c>
      <c r="M332" s="48">
        <v>0</v>
      </c>
      <c r="N332" s="48">
        <v>22.86</v>
      </c>
      <c r="O332" s="48" t="s">
        <v>1112</v>
      </c>
      <c r="P332" s="25" t="s">
        <v>1114</v>
      </c>
      <c r="Q332" s="25" t="s">
        <v>1114</v>
      </c>
      <c r="R332" s="25" t="s">
        <v>1114</v>
      </c>
      <c r="S332" s="25" t="s">
        <v>1115</v>
      </c>
    </row>
    <row r="333" customHeight="1" spans="1:19">
      <c r="A333" s="71">
        <v>329</v>
      </c>
      <c r="B333" s="23"/>
      <c r="C333" s="80" t="s">
        <v>1116</v>
      </c>
      <c r="D333" s="25" t="s">
        <v>58</v>
      </c>
      <c r="E333" s="159" t="s">
        <v>1117</v>
      </c>
      <c r="F333" s="71">
        <v>2017</v>
      </c>
      <c r="G333" s="80">
        <v>1</v>
      </c>
      <c r="H333" s="80" t="s">
        <v>264</v>
      </c>
      <c r="I333" s="80">
        <v>20</v>
      </c>
      <c r="J333" s="161">
        <v>19.8</v>
      </c>
      <c r="K333" s="80"/>
      <c r="L333" s="161">
        <v>19.8</v>
      </c>
      <c r="M333" s="80"/>
      <c r="N333" s="161">
        <v>19.8</v>
      </c>
      <c r="O333" s="75" t="s">
        <v>1116</v>
      </c>
      <c r="P333" s="80" t="s">
        <v>1116</v>
      </c>
      <c r="Q333" s="80" t="s">
        <v>1116</v>
      </c>
      <c r="R333" s="80" t="s">
        <v>1116</v>
      </c>
      <c r="S333" s="80" t="s">
        <v>1118</v>
      </c>
    </row>
    <row r="334" customHeight="1" spans="1:19">
      <c r="A334" s="71">
        <v>330</v>
      </c>
      <c r="B334" s="23"/>
      <c r="C334" s="80" t="s">
        <v>1116</v>
      </c>
      <c r="D334" s="25" t="s">
        <v>58</v>
      </c>
      <c r="E334" s="25" t="s">
        <v>1119</v>
      </c>
      <c r="F334" s="71">
        <v>2017</v>
      </c>
      <c r="G334" s="80">
        <v>1</v>
      </c>
      <c r="H334" s="80" t="s">
        <v>264</v>
      </c>
      <c r="I334" s="80">
        <v>20</v>
      </c>
      <c r="J334" s="60">
        <v>20.4</v>
      </c>
      <c r="K334" s="80"/>
      <c r="L334" s="60">
        <v>20.4</v>
      </c>
      <c r="M334" s="80"/>
      <c r="N334" s="60">
        <v>20.4</v>
      </c>
      <c r="O334" s="75" t="s">
        <v>1120</v>
      </c>
      <c r="P334" s="80" t="s">
        <v>1120</v>
      </c>
      <c r="Q334" s="80" t="s">
        <v>1120</v>
      </c>
      <c r="R334" s="80" t="s">
        <v>1120</v>
      </c>
      <c r="S334" s="80" t="s">
        <v>1121</v>
      </c>
    </row>
    <row r="335" customHeight="1" spans="1:19">
      <c r="A335" s="71">
        <v>331</v>
      </c>
      <c r="B335" s="23"/>
      <c r="C335" s="80" t="s">
        <v>1116</v>
      </c>
      <c r="D335" s="25" t="s">
        <v>58</v>
      </c>
      <c r="E335" s="25" t="s">
        <v>1122</v>
      </c>
      <c r="F335" s="71">
        <v>2017</v>
      </c>
      <c r="G335" s="80">
        <v>1</v>
      </c>
      <c r="H335" s="80" t="s">
        <v>264</v>
      </c>
      <c r="I335" s="80">
        <v>20</v>
      </c>
      <c r="J335" s="60">
        <v>25.1</v>
      </c>
      <c r="K335" s="80"/>
      <c r="L335" s="60">
        <v>25.1</v>
      </c>
      <c r="M335" s="80"/>
      <c r="N335" s="60">
        <v>25.1</v>
      </c>
      <c r="O335" s="75" t="s">
        <v>1123</v>
      </c>
      <c r="P335" s="80" t="s">
        <v>1123</v>
      </c>
      <c r="Q335" s="80" t="s">
        <v>1123</v>
      </c>
      <c r="R335" s="80" t="s">
        <v>1123</v>
      </c>
      <c r="S335" s="80" t="s">
        <v>1124</v>
      </c>
    </row>
    <row r="336" customHeight="1" spans="1:19">
      <c r="A336" s="71">
        <v>332</v>
      </c>
      <c r="B336" s="23"/>
      <c r="C336" s="80" t="s">
        <v>1116</v>
      </c>
      <c r="D336" s="25" t="s">
        <v>58</v>
      </c>
      <c r="E336" s="25" t="s">
        <v>1125</v>
      </c>
      <c r="F336" s="71">
        <v>2017</v>
      </c>
      <c r="G336" s="80">
        <v>1</v>
      </c>
      <c r="H336" s="80" t="s">
        <v>90</v>
      </c>
      <c r="I336" s="80">
        <v>20</v>
      </c>
      <c r="J336" s="60">
        <v>120.8</v>
      </c>
      <c r="K336" s="80"/>
      <c r="L336" s="60">
        <v>120.8</v>
      </c>
      <c r="M336" s="80"/>
      <c r="N336" s="60">
        <v>120.8</v>
      </c>
      <c r="O336" s="75" t="s">
        <v>1116</v>
      </c>
      <c r="P336" s="80" t="s">
        <v>1116</v>
      </c>
      <c r="Q336" s="80" t="s">
        <v>1116</v>
      </c>
      <c r="R336" s="80" t="s">
        <v>1116</v>
      </c>
      <c r="S336" s="80" t="s">
        <v>1126</v>
      </c>
    </row>
    <row r="337" customHeight="1" spans="1:19">
      <c r="A337" s="71">
        <v>333</v>
      </c>
      <c r="B337" s="23"/>
      <c r="C337" s="80" t="s">
        <v>1116</v>
      </c>
      <c r="D337" s="25" t="s">
        <v>58</v>
      </c>
      <c r="E337" s="25" t="s">
        <v>1127</v>
      </c>
      <c r="F337" s="71">
        <v>2017</v>
      </c>
      <c r="G337" s="80">
        <v>1</v>
      </c>
      <c r="H337" s="80" t="s">
        <v>90</v>
      </c>
      <c r="I337" s="80">
        <v>30</v>
      </c>
      <c r="J337" s="60">
        <v>9.94</v>
      </c>
      <c r="K337" s="80"/>
      <c r="L337" s="60">
        <v>9.94</v>
      </c>
      <c r="M337" s="80"/>
      <c r="N337" s="60">
        <v>9.94</v>
      </c>
      <c r="O337" s="75" t="s">
        <v>1116</v>
      </c>
      <c r="P337" s="80" t="s">
        <v>1128</v>
      </c>
      <c r="Q337" s="80" t="s">
        <v>1128</v>
      </c>
      <c r="R337" s="80" t="s">
        <v>1116</v>
      </c>
      <c r="S337" s="80" t="s">
        <v>1128</v>
      </c>
    </row>
    <row r="338" customHeight="1" spans="1:19">
      <c r="A338" s="71">
        <v>334</v>
      </c>
      <c r="B338" s="23"/>
      <c r="C338" s="80" t="s">
        <v>1116</v>
      </c>
      <c r="D338" s="25" t="s">
        <v>58</v>
      </c>
      <c r="E338" s="25" t="s">
        <v>1129</v>
      </c>
      <c r="F338" s="71">
        <v>2017</v>
      </c>
      <c r="G338" s="80">
        <v>300</v>
      </c>
      <c r="H338" s="80" t="s">
        <v>87</v>
      </c>
      <c r="I338" s="80">
        <v>20</v>
      </c>
      <c r="J338" s="80">
        <v>4.93</v>
      </c>
      <c r="K338" s="80"/>
      <c r="L338" s="80">
        <v>4.93</v>
      </c>
      <c r="M338" s="80"/>
      <c r="N338" s="80">
        <v>4.93</v>
      </c>
      <c r="O338" s="75" t="s">
        <v>1123</v>
      </c>
      <c r="P338" s="80" t="s">
        <v>1123</v>
      </c>
      <c r="Q338" s="80" t="s">
        <v>1123</v>
      </c>
      <c r="R338" s="80" t="s">
        <v>1123</v>
      </c>
      <c r="S338" s="80" t="s">
        <v>1123</v>
      </c>
    </row>
    <row r="339" customHeight="1" spans="1:19">
      <c r="A339" s="71">
        <v>335</v>
      </c>
      <c r="B339" s="23"/>
      <c r="C339" s="80" t="s">
        <v>1116</v>
      </c>
      <c r="D339" s="25" t="s">
        <v>103</v>
      </c>
      <c r="E339" s="80" t="s">
        <v>1130</v>
      </c>
      <c r="F339" s="71">
        <v>2017</v>
      </c>
      <c r="G339" s="80">
        <v>2</v>
      </c>
      <c r="H339" s="80" t="s">
        <v>90</v>
      </c>
      <c r="I339" s="80">
        <v>5</v>
      </c>
      <c r="J339" s="80">
        <v>4</v>
      </c>
      <c r="K339" s="80"/>
      <c r="L339" s="80">
        <v>4</v>
      </c>
      <c r="M339" s="80"/>
      <c r="N339" s="80">
        <v>4</v>
      </c>
      <c r="O339" s="75" t="s">
        <v>1131</v>
      </c>
      <c r="P339" s="80" t="s">
        <v>1131</v>
      </c>
      <c r="Q339" s="80" t="s">
        <v>1131</v>
      </c>
      <c r="R339" s="80" t="s">
        <v>1131</v>
      </c>
      <c r="S339" s="80" t="s">
        <v>1132</v>
      </c>
    </row>
    <row r="340" customHeight="1" spans="1:19">
      <c r="A340" s="71">
        <v>336</v>
      </c>
      <c r="B340" s="23"/>
      <c r="C340" s="80" t="s">
        <v>1116</v>
      </c>
      <c r="D340" s="25" t="s">
        <v>58</v>
      </c>
      <c r="E340" s="25" t="s">
        <v>1133</v>
      </c>
      <c r="F340" s="71">
        <v>2017</v>
      </c>
      <c r="G340" s="80">
        <v>1</v>
      </c>
      <c r="H340" s="80" t="s">
        <v>264</v>
      </c>
      <c r="I340" s="80">
        <v>20</v>
      </c>
      <c r="J340" s="80">
        <v>4.23</v>
      </c>
      <c r="K340" s="80"/>
      <c r="L340" s="80">
        <v>4.23</v>
      </c>
      <c r="M340" s="80"/>
      <c r="N340" s="80">
        <v>4.23</v>
      </c>
      <c r="O340" s="75" t="s">
        <v>1134</v>
      </c>
      <c r="P340" s="80" t="s">
        <v>1134</v>
      </c>
      <c r="Q340" s="80" t="s">
        <v>1134</v>
      </c>
      <c r="R340" s="80" t="s">
        <v>1134</v>
      </c>
      <c r="S340" s="80" t="s">
        <v>1135</v>
      </c>
    </row>
    <row r="341" customHeight="1" spans="1:19">
      <c r="A341" s="71">
        <v>337</v>
      </c>
      <c r="B341" s="23"/>
      <c r="C341" s="72" t="s">
        <v>423</v>
      </c>
      <c r="D341" s="72" t="s">
        <v>103</v>
      </c>
      <c r="E341" s="72" t="s">
        <v>1136</v>
      </c>
      <c r="F341" s="71">
        <v>2017</v>
      </c>
      <c r="G341" s="72">
        <v>1</v>
      </c>
      <c r="H341" s="72" t="s">
        <v>64</v>
      </c>
      <c r="I341" s="72">
        <v>10</v>
      </c>
      <c r="J341" s="72">
        <v>16</v>
      </c>
      <c r="K341" s="72">
        <v>11</v>
      </c>
      <c r="L341" s="72">
        <v>5</v>
      </c>
      <c r="M341" s="72"/>
      <c r="N341" s="72">
        <v>16</v>
      </c>
      <c r="O341" s="72" t="s">
        <v>423</v>
      </c>
      <c r="P341" s="80" t="s">
        <v>423</v>
      </c>
      <c r="Q341" s="80" t="s">
        <v>423</v>
      </c>
      <c r="R341" s="80" t="s">
        <v>1137</v>
      </c>
      <c r="S341" s="80" t="s">
        <v>1138</v>
      </c>
    </row>
    <row r="342" customHeight="1" spans="1:19">
      <c r="A342" s="71">
        <v>338</v>
      </c>
      <c r="B342" s="23"/>
      <c r="C342" s="72" t="s">
        <v>1139</v>
      </c>
      <c r="D342" s="51" t="s">
        <v>66</v>
      </c>
      <c r="E342" s="156" t="s">
        <v>1140</v>
      </c>
      <c r="F342" s="71">
        <v>2017</v>
      </c>
      <c r="G342" s="72">
        <v>1</v>
      </c>
      <c r="H342" s="72" t="s">
        <v>90</v>
      </c>
      <c r="I342" s="72" t="s">
        <v>326</v>
      </c>
      <c r="J342" s="72">
        <v>45</v>
      </c>
      <c r="K342" s="162">
        <v>45</v>
      </c>
      <c r="L342" s="72">
        <v>0</v>
      </c>
      <c r="M342" s="72">
        <v>0</v>
      </c>
      <c r="N342" s="72">
        <v>45</v>
      </c>
      <c r="O342" s="72" t="s">
        <v>1139</v>
      </c>
      <c r="P342" s="80" t="s">
        <v>1139</v>
      </c>
      <c r="Q342" s="80" t="s">
        <v>1139</v>
      </c>
      <c r="R342" s="80" t="s">
        <v>1139</v>
      </c>
      <c r="S342" s="80" t="s">
        <v>1141</v>
      </c>
    </row>
    <row r="343" customHeight="1" spans="1:19">
      <c r="A343" s="71">
        <v>339</v>
      </c>
      <c r="B343" s="23"/>
      <c r="C343" s="72" t="s">
        <v>1142</v>
      </c>
      <c r="D343" s="72" t="s">
        <v>58</v>
      </c>
      <c r="E343" s="23" t="s">
        <v>1143</v>
      </c>
      <c r="F343" s="71">
        <v>2017</v>
      </c>
      <c r="G343" s="72">
        <v>1</v>
      </c>
      <c r="H343" s="72" t="s">
        <v>90</v>
      </c>
      <c r="I343" s="72">
        <v>15</v>
      </c>
      <c r="J343" s="72">
        <v>5.86</v>
      </c>
      <c r="K343" s="72">
        <v>2.93</v>
      </c>
      <c r="L343" s="72"/>
      <c r="M343" s="72"/>
      <c r="N343" s="72">
        <v>5.86</v>
      </c>
      <c r="O343" s="72" t="s">
        <v>1142</v>
      </c>
      <c r="P343" s="80" t="s">
        <v>1144</v>
      </c>
      <c r="Q343" s="80" t="s">
        <v>1142</v>
      </c>
      <c r="R343" s="80" t="s">
        <v>1144</v>
      </c>
      <c r="S343" s="80" t="s">
        <v>1145</v>
      </c>
    </row>
    <row r="344" customHeight="1" spans="1:19">
      <c r="A344" s="71">
        <v>340</v>
      </c>
      <c r="B344" s="23"/>
      <c r="C344" s="72" t="s">
        <v>1142</v>
      </c>
      <c r="D344" s="72" t="s">
        <v>58</v>
      </c>
      <c r="E344" s="23" t="s">
        <v>1146</v>
      </c>
      <c r="F344" s="71">
        <v>2017</v>
      </c>
      <c r="G344" s="72">
        <v>1</v>
      </c>
      <c r="H344" s="72" t="s">
        <v>64</v>
      </c>
      <c r="I344" s="72">
        <v>15</v>
      </c>
      <c r="J344" s="72">
        <v>13.92</v>
      </c>
      <c r="K344" s="72">
        <v>6.95</v>
      </c>
      <c r="L344" s="72"/>
      <c r="M344" s="72"/>
      <c r="N344" s="72">
        <v>13.9</v>
      </c>
      <c r="O344" s="72" t="s">
        <v>1142</v>
      </c>
      <c r="P344" s="80" t="s">
        <v>1144</v>
      </c>
      <c r="Q344" s="80" t="s">
        <v>1142</v>
      </c>
      <c r="R344" s="80" t="s">
        <v>1144</v>
      </c>
      <c r="S344" s="80" t="s">
        <v>1145</v>
      </c>
    </row>
    <row r="345" customHeight="1" spans="1:19">
      <c r="A345" s="71">
        <v>341</v>
      </c>
      <c r="B345" s="23"/>
      <c r="C345" s="72" t="s">
        <v>1142</v>
      </c>
      <c r="D345" s="72" t="s">
        <v>58</v>
      </c>
      <c r="E345" s="23" t="s">
        <v>1147</v>
      </c>
      <c r="F345" s="71">
        <v>2017</v>
      </c>
      <c r="G345" s="72">
        <v>1</v>
      </c>
      <c r="H345" s="72" t="s">
        <v>264</v>
      </c>
      <c r="I345" s="72">
        <v>15</v>
      </c>
      <c r="J345" s="72">
        <v>17.39</v>
      </c>
      <c r="K345" s="72">
        <v>8.7</v>
      </c>
      <c r="L345" s="72"/>
      <c r="M345" s="72"/>
      <c r="N345" s="72">
        <v>17.39</v>
      </c>
      <c r="O345" s="72" t="s">
        <v>1142</v>
      </c>
      <c r="P345" s="80" t="s">
        <v>1144</v>
      </c>
      <c r="Q345" s="80" t="s">
        <v>1142</v>
      </c>
      <c r="R345" s="80" t="s">
        <v>1144</v>
      </c>
      <c r="S345" s="80" t="s">
        <v>1145</v>
      </c>
    </row>
    <row r="346" customHeight="1" spans="1:19">
      <c r="A346" s="71">
        <v>342</v>
      </c>
      <c r="B346" s="23"/>
      <c r="C346" s="72" t="s">
        <v>1142</v>
      </c>
      <c r="D346" s="72" t="s">
        <v>58</v>
      </c>
      <c r="E346" s="23" t="s">
        <v>1148</v>
      </c>
      <c r="F346" s="71">
        <v>2017</v>
      </c>
      <c r="G346" s="72">
        <v>55</v>
      </c>
      <c r="H346" s="72" t="s">
        <v>78</v>
      </c>
      <c r="I346" s="72">
        <v>15</v>
      </c>
      <c r="J346" s="72">
        <v>11.02</v>
      </c>
      <c r="K346" s="72">
        <v>5.5</v>
      </c>
      <c r="L346" s="72"/>
      <c r="M346" s="72"/>
      <c r="N346" s="72">
        <v>11</v>
      </c>
      <c r="O346" s="72" t="s">
        <v>1142</v>
      </c>
      <c r="P346" s="80" t="s">
        <v>1144</v>
      </c>
      <c r="Q346" s="80" t="s">
        <v>1142</v>
      </c>
      <c r="R346" s="80" t="s">
        <v>1144</v>
      </c>
      <c r="S346" s="80" t="s">
        <v>1145</v>
      </c>
    </row>
    <row r="347" customHeight="1" spans="1:19">
      <c r="A347" s="71">
        <v>343</v>
      </c>
      <c r="B347" s="23"/>
      <c r="C347" s="80" t="s">
        <v>431</v>
      </c>
      <c r="D347" s="80" t="s">
        <v>58</v>
      </c>
      <c r="E347" s="80" t="s">
        <v>1149</v>
      </c>
      <c r="F347" s="71">
        <v>2017</v>
      </c>
      <c r="G347" s="80">
        <v>17</v>
      </c>
      <c r="H347" s="80" t="s">
        <v>90</v>
      </c>
      <c r="I347" s="80">
        <v>10</v>
      </c>
      <c r="J347" s="80">
        <v>10.15</v>
      </c>
      <c r="K347" s="80">
        <v>1</v>
      </c>
      <c r="L347" s="80"/>
      <c r="M347" s="80"/>
      <c r="N347" s="80">
        <v>10.15</v>
      </c>
      <c r="O347" s="80" t="s">
        <v>431</v>
      </c>
      <c r="P347" s="80" t="s">
        <v>431</v>
      </c>
      <c r="Q347" s="80" t="s">
        <v>431</v>
      </c>
      <c r="R347" s="80" t="s">
        <v>431</v>
      </c>
      <c r="S347" s="80" t="s">
        <v>434</v>
      </c>
    </row>
    <row r="348" customHeight="1" spans="1:19">
      <c r="A348" s="71">
        <v>344</v>
      </c>
      <c r="B348" s="23"/>
      <c r="C348" s="80" t="s">
        <v>431</v>
      </c>
      <c r="D348" s="80" t="s">
        <v>58</v>
      </c>
      <c r="E348" s="80" t="s">
        <v>1150</v>
      </c>
      <c r="F348" s="71">
        <v>2017</v>
      </c>
      <c r="G348" s="80">
        <v>1</v>
      </c>
      <c r="H348" s="80" t="s">
        <v>264</v>
      </c>
      <c r="I348" s="80">
        <v>20</v>
      </c>
      <c r="J348" s="80">
        <v>8.448</v>
      </c>
      <c r="K348" s="80">
        <v>6.005</v>
      </c>
      <c r="L348" s="80"/>
      <c r="M348" s="80"/>
      <c r="N348" s="80">
        <v>8.448</v>
      </c>
      <c r="O348" s="80" t="s">
        <v>431</v>
      </c>
      <c r="P348" s="80" t="s">
        <v>1151</v>
      </c>
      <c r="Q348" s="80" t="s">
        <v>1151</v>
      </c>
      <c r="R348" s="80" t="s">
        <v>431</v>
      </c>
      <c r="S348" s="80" t="s">
        <v>434</v>
      </c>
    </row>
    <row r="349" customHeight="1" spans="1:19">
      <c r="A349" s="71">
        <v>345</v>
      </c>
      <c r="B349" s="23"/>
      <c r="C349" s="80" t="s">
        <v>431</v>
      </c>
      <c r="D349" s="80" t="s">
        <v>58</v>
      </c>
      <c r="E349" s="80" t="s">
        <v>1152</v>
      </c>
      <c r="F349" s="71">
        <v>2017</v>
      </c>
      <c r="G349" s="80">
        <v>1</v>
      </c>
      <c r="H349" s="80" t="s">
        <v>264</v>
      </c>
      <c r="I349" s="80">
        <v>20</v>
      </c>
      <c r="J349" s="80">
        <v>8.281</v>
      </c>
      <c r="K349" s="80">
        <v>6.5851</v>
      </c>
      <c r="L349" s="80"/>
      <c r="M349" s="80"/>
      <c r="N349" s="80">
        <v>8.281</v>
      </c>
      <c r="O349" s="80" t="s">
        <v>431</v>
      </c>
      <c r="P349" s="80" t="s">
        <v>1153</v>
      </c>
      <c r="Q349" s="80" t="s">
        <v>1153</v>
      </c>
      <c r="R349" s="80" t="s">
        <v>431</v>
      </c>
      <c r="S349" s="80" t="s">
        <v>434</v>
      </c>
    </row>
    <row r="350" customHeight="1" spans="1:19">
      <c r="A350" s="71">
        <v>346</v>
      </c>
      <c r="B350" s="23"/>
      <c r="C350" s="80" t="s">
        <v>431</v>
      </c>
      <c r="D350" s="80" t="s">
        <v>103</v>
      </c>
      <c r="E350" s="80" t="s">
        <v>1154</v>
      </c>
      <c r="F350" s="71">
        <v>2017</v>
      </c>
      <c r="G350" s="80">
        <v>1</v>
      </c>
      <c r="H350" s="80" t="s">
        <v>68</v>
      </c>
      <c r="I350" s="80">
        <v>10</v>
      </c>
      <c r="J350" s="80">
        <v>2.38</v>
      </c>
      <c r="K350" s="80">
        <v>1.1</v>
      </c>
      <c r="L350" s="80"/>
      <c r="M350" s="80"/>
      <c r="N350" s="80">
        <v>2.38</v>
      </c>
      <c r="O350" s="80" t="s">
        <v>431</v>
      </c>
      <c r="P350" s="80" t="s">
        <v>1155</v>
      </c>
      <c r="Q350" s="80" t="s">
        <v>1155</v>
      </c>
      <c r="R350" s="80" t="s">
        <v>431</v>
      </c>
      <c r="S350" s="80" t="s">
        <v>434</v>
      </c>
    </row>
    <row r="351" customHeight="1" spans="1:19">
      <c r="A351" s="71">
        <v>347</v>
      </c>
      <c r="B351" s="23"/>
      <c r="C351" s="72" t="s">
        <v>431</v>
      </c>
      <c r="D351" s="72" t="s">
        <v>58</v>
      </c>
      <c r="E351" s="72" t="s">
        <v>1156</v>
      </c>
      <c r="F351" s="71">
        <v>2017</v>
      </c>
      <c r="G351" s="72">
        <v>1</v>
      </c>
      <c r="H351" s="72" t="s">
        <v>264</v>
      </c>
      <c r="I351" s="72">
        <v>20</v>
      </c>
      <c r="J351" s="72">
        <v>6.8595</v>
      </c>
      <c r="K351" s="72">
        <v>2</v>
      </c>
      <c r="L351" s="72"/>
      <c r="M351" s="72"/>
      <c r="N351" s="72">
        <v>6.8595</v>
      </c>
      <c r="O351" s="72" t="s">
        <v>431</v>
      </c>
      <c r="P351" s="80" t="s">
        <v>431</v>
      </c>
      <c r="Q351" s="80" t="s">
        <v>431</v>
      </c>
      <c r="R351" s="80" t="s">
        <v>431</v>
      </c>
      <c r="S351" s="80" t="s">
        <v>434</v>
      </c>
    </row>
    <row r="352" customHeight="1" spans="1:19">
      <c r="A352" s="71">
        <v>348</v>
      </c>
      <c r="B352" s="23"/>
      <c r="C352" s="72" t="s">
        <v>443</v>
      </c>
      <c r="D352" s="72" t="s">
        <v>58</v>
      </c>
      <c r="E352" s="72" t="s">
        <v>1157</v>
      </c>
      <c r="F352" s="71">
        <v>2017</v>
      </c>
      <c r="G352" s="72">
        <v>1</v>
      </c>
      <c r="H352" s="72" t="s">
        <v>90</v>
      </c>
      <c r="I352" s="72">
        <v>50</v>
      </c>
      <c r="J352" s="72">
        <v>69.98</v>
      </c>
      <c r="K352" s="72">
        <v>62.98</v>
      </c>
      <c r="L352" s="72">
        <v>7</v>
      </c>
      <c r="M352" s="72"/>
      <c r="N352" s="72">
        <v>69.98</v>
      </c>
      <c r="O352" s="72" t="s">
        <v>443</v>
      </c>
      <c r="P352" s="80" t="s">
        <v>443</v>
      </c>
      <c r="Q352" s="80" t="s">
        <v>443</v>
      </c>
      <c r="R352" s="80" t="s">
        <v>443</v>
      </c>
      <c r="S352" s="80" t="s">
        <v>445</v>
      </c>
    </row>
    <row r="353" customHeight="1" spans="1:19">
      <c r="A353" s="71">
        <v>349</v>
      </c>
      <c r="B353" s="23"/>
      <c r="C353" s="72" t="s">
        <v>449</v>
      </c>
      <c r="D353" s="72" t="s">
        <v>58</v>
      </c>
      <c r="E353" s="72" t="s">
        <v>1158</v>
      </c>
      <c r="F353" s="71">
        <v>2017</v>
      </c>
      <c r="G353" s="72">
        <v>1</v>
      </c>
      <c r="H353" s="72" t="s">
        <v>64</v>
      </c>
      <c r="I353" s="72">
        <v>30</v>
      </c>
      <c r="J353" s="72">
        <v>3.8</v>
      </c>
      <c r="K353" s="72">
        <v>2</v>
      </c>
      <c r="L353" s="72">
        <v>1</v>
      </c>
      <c r="M353" s="72">
        <v>0.8</v>
      </c>
      <c r="N353" s="72">
        <v>3.8</v>
      </c>
      <c r="O353" s="72" t="s">
        <v>449</v>
      </c>
      <c r="P353" s="80" t="s">
        <v>449</v>
      </c>
      <c r="Q353" s="80" t="s">
        <v>449</v>
      </c>
      <c r="R353" s="80" t="s">
        <v>449</v>
      </c>
      <c r="S353" s="80" t="s">
        <v>1159</v>
      </c>
    </row>
    <row r="354" customHeight="1" spans="1:19">
      <c r="A354" s="71">
        <v>350</v>
      </c>
      <c r="B354" s="23"/>
      <c r="C354" s="72" t="s">
        <v>449</v>
      </c>
      <c r="D354" s="72" t="s">
        <v>58</v>
      </c>
      <c r="E354" s="72" t="s">
        <v>1160</v>
      </c>
      <c r="F354" s="71">
        <v>2017</v>
      </c>
      <c r="G354" s="72">
        <v>1</v>
      </c>
      <c r="H354" s="72" t="s">
        <v>264</v>
      </c>
      <c r="I354" s="72">
        <v>30</v>
      </c>
      <c r="J354" s="72">
        <v>4.97</v>
      </c>
      <c r="K354" s="72">
        <v>2</v>
      </c>
      <c r="L354" s="72">
        <v>2.97</v>
      </c>
      <c r="M354" s="72">
        <v>0</v>
      </c>
      <c r="N354" s="72">
        <v>4.97</v>
      </c>
      <c r="O354" s="72" t="s">
        <v>449</v>
      </c>
      <c r="P354" s="80" t="s">
        <v>449</v>
      </c>
      <c r="Q354" s="80" t="s">
        <v>449</v>
      </c>
      <c r="R354" s="80" t="s">
        <v>449</v>
      </c>
      <c r="S354" s="80" t="s">
        <v>1159</v>
      </c>
    </row>
    <row r="355" customHeight="1" spans="1:19">
      <c r="A355" s="71">
        <v>351</v>
      </c>
      <c r="B355" s="23"/>
      <c r="C355" s="72" t="s">
        <v>449</v>
      </c>
      <c r="D355" s="72" t="s">
        <v>58</v>
      </c>
      <c r="E355" s="72" t="s">
        <v>1161</v>
      </c>
      <c r="F355" s="71">
        <v>2017</v>
      </c>
      <c r="G355" s="72">
        <v>1</v>
      </c>
      <c r="H355" s="72" t="s">
        <v>264</v>
      </c>
      <c r="I355" s="72">
        <v>30</v>
      </c>
      <c r="J355" s="72">
        <v>4.81</v>
      </c>
      <c r="K355" s="72">
        <v>0</v>
      </c>
      <c r="L355" s="72">
        <v>4.81</v>
      </c>
      <c r="M355" s="72">
        <v>0</v>
      </c>
      <c r="N355" s="72">
        <v>4.81</v>
      </c>
      <c r="O355" s="72" t="s">
        <v>449</v>
      </c>
      <c r="P355" s="80" t="s">
        <v>449</v>
      </c>
      <c r="Q355" s="80" t="s">
        <v>449</v>
      </c>
      <c r="R355" s="80" t="s">
        <v>449</v>
      </c>
      <c r="S355" s="80" t="s">
        <v>1162</v>
      </c>
    </row>
    <row r="356" customHeight="1" spans="1:19">
      <c r="A356" s="71">
        <v>352</v>
      </c>
      <c r="B356" s="23"/>
      <c r="C356" s="72" t="s">
        <v>449</v>
      </c>
      <c r="D356" s="72" t="s">
        <v>58</v>
      </c>
      <c r="E356" s="72" t="s">
        <v>1163</v>
      </c>
      <c r="F356" s="71">
        <v>2017</v>
      </c>
      <c r="G356" s="72">
        <v>1</v>
      </c>
      <c r="H356" s="72" t="s">
        <v>90</v>
      </c>
      <c r="I356" s="72">
        <v>15</v>
      </c>
      <c r="J356" s="72">
        <v>3.26</v>
      </c>
      <c r="K356" s="72">
        <v>1</v>
      </c>
      <c r="L356" s="72">
        <v>2.26</v>
      </c>
      <c r="M356" s="72">
        <v>0</v>
      </c>
      <c r="N356" s="72">
        <v>3.26</v>
      </c>
      <c r="O356" s="72" t="s">
        <v>449</v>
      </c>
      <c r="P356" s="80" t="s">
        <v>449</v>
      </c>
      <c r="Q356" s="80" t="s">
        <v>449</v>
      </c>
      <c r="R356" s="80" t="s">
        <v>449</v>
      </c>
      <c r="S356" s="80" t="s">
        <v>1164</v>
      </c>
    </row>
    <row r="357" customHeight="1" spans="1:19">
      <c r="A357" s="71">
        <v>353</v>
      </c>
      <c r="B357" s="23"/>
      <c r="C357" s="72" t="s">
        <v>449</v>
      </c>
      <c r="D357" s="72" t="s">
        <v>58</v>
      </c>
      <c r="E357" s="72" t="s">
        <v>1165</v>
      </c>
      <c r="F357" s="71">
        <v>2017</v>
      </c>
      <c r="G357" s="72">
        <v>1</v>
      </c>
      <c r="H357" s="72" t="s">
        <v>90</v>
      </c>
      <c r="I357" s="72">
        <v>20</v>
      </c>
      <c r="J357" s="72">
        <v>4.77</v>
      </c>
      <c r="K357" s="72">
        <v>3.77</v>
      </c>
      <c r="L357" s="72">
        <v>1</v>
      </c>
      <c r="M357" s="72">
        <v>0</v>
      </c>
      <c r="N357" s="72">
        <v>4.77</v>
      </c>
      <c r="O357" s="72" t="s">
        <v>449</v>
      </c>
      <c r="P357" s="80" t="s">
        <v>449</v>
      </c>
      <c r="Q357" s="80" t="s">
        <v>449</v>
      </c>
      <c r="R357" s="80" t="s">
        <v>449</v>
      </c>
      <c r="S357" s="80" t="s">
        <v>1159</v>
      </c>
    </row>
    <row r="358" customHeight="1" spans="1:19">
      <c r="A358" s="71">
        <v>354</v>
      </c>
      <c r="B358" s="23"/>
      <c r="C358" s="72" t="s">
        <v>449</v>
      </c>
      <c r="D358" s="72" t="s">
        <v>58</v>
      </c>
      <c r="E358" s="72" t="s">
        <v>1166</v>
      </c>
      <c r="F358" s="71">
        <v>2017</v>
      </c>
      <c r="G358" s="72">
        <v>1</v>
      </c>
      <c r="H358" s="72" t="s">
        <v>64</v>
      </c>
      <c r="I358" s="72">
        <v>30</v>
      </c>
      <c r="J358" s="72">
        <v>3.29</v>
      </c>
      <c r="K358" s="72">
        <v>3.29</v>
      </c>
      <c r="L358" s="72">
        <v>0</v>
      </c>
      <c r="M358" s="72">
        <v>0</v>
      </c>
      <c r="N358" s="72">
        <v>3.29</v>
      </c>
      <c r="O358" s="72" t="s">
        <v>449</v>
      </c>
      <c r="P358" s="80" t="s">
        <v>449</v>
      </c>
      <c r="Q358" s="80" t="s">
        <v>449</v>
      </c>
      <c r="R358" s="80" t="s">
        <v>449</v>
      </c>
      <c r="S358" s="80" t="s">
        <v>1162</v>
      </c>
    </row>
    <row r="359" customHeight="1" spans="1:19">
      <c r="A359" s="71">
        <v>355</v>
      </c>
      <c r="B359" s="23"/>
      <c r="C359" s="72" t="s">
        <v>1167</v>
      </c>
      <c r="D359" s="72" t="s">
        <v>58</v>
      </c>
      <c r="E359" s="72" t="s">
        <v>1168</v>
      </c>
      <c r="F359" s="71">
        <v>2017</v>
      </c>
      <c r="G359" s="72">
        <v>20</v>
      </c>
      <c r="H359" s="72" t="s">
        <v>78</v>
      </c>
      <c r="I359" s="72">
        <v>10</v>
      </c>
      <c r="J359" s="72">
        <v>6.2</v>
      </c>
      <c r="K359" s="72">
        <v>3.1</v>
      </c>
      <c r="L359" s="72"/>
      <c r="M359" s="72"/>
      <c r="N359" s="72">
        <v>6.2</v>
      </c>
      <c r="O359" s="72" t="s">
        <v>1167</v>
      </c>
      <c r="P359" s="80" t="s">
        <v>1167</v>
      </c>
      <c r="Q359" s="80" t="s">
        <v>1167</v>
      </c>
      <c r="R359" s="80" t="s">
        <v>1167</v>
      </c>
      <c r="S359" s="80" t="s">
        <v>1169</v>
      </c>
    </row>
    <row r="360" customHeight="1" spans="1:19">
      <c r="A360" s="71">
        <v>356</v>
      </c>
      <c r="B360" s="23"/>
      <c r="C360" s="72" t="s">
        <v>455</v>
      </c>
      <c r="D360" s="72" t="s">
        <v>58</v>
      </c>
      <c r="E360" s="72" t="s">
        <v>1170</v>
      </c>
      <c r="F360" s="71">
        <v>2017</v>
      </c>
      <c r="G360" s="72">
        <v>1</v>
      </c>
      <c r="H360" s="72" t="s">
        <v>264</v>
      </c>
      <c r="I360" s="72">
        <v>20</v>
      </c>
      <c r="J360" s="72">
        <v>13</v>
      </c>
      <c r="K360" s="72">
        <v>12</v>
      </c>
      <c r="L360" s="72">
        <v>1</v>
      </c>
      <c r="M360" s="72"/>
      <c r="N360" s="72">
        <v>13</v>
      </c>
      <c r="O360" s="72" t="s">
        <v>455</v>
      </c>
      <c r="P360" s="80" t="s">
        <v>455</v>
      </c>
      <c r="Q360" s="80" t="s">
        <v>455</v>
      </c>
      <c r="R360" s="80" t="s">
        <v>455</v>
      </c>
      <c r="S360" s="80" t="s">
        <v>457</v>
      </c>
    </row>
    <row r="361" customHeight="1" spans="1:19">
      <c r="A361" s="71">
        <v>357</v>
      </c>
      <c r="B361" s="23"/>
      <c r="C361" s="72" t="s">
        <v>1171</v>
      </c>
      <c r="D361" s="72" t="s">
        <v>58</v>
      </c>
      <c r="E361" s="72" t="s">
        <v>1172</v>
      </c>
      <c r="F361" s="71">
        <v>2017</v>
      </c>
      <c r="G361" s="72">
        <v>1</v>
      </c>
      <c r="H361" s="72" t="s">
        <v>264</v>
      </c>
      <c r="I361" s="72">
        <v>15</v>
      </c>
      <c r="J361" s="72">
        <v>18</v>
      </c>
      <c r="K361" s="72">
        <v>10</v>
      </c>
      <c r="L361" s="72"/>
      <c r="M361" s="72"/>
      <c r="N361" s="72">
        <v>18</v>
      </c>
      <c r="O361" s="72" t="s">
        <v>1171</v>
      </c>
      <c r="P361" s="80" t="s">
        <v>1171</v>
      </c>
      <c r="Q361" s="80" t="s">
        <v>1171</v>
      </c>
      <c r="R361" s="80" t="s">
        <v>1171</v>
      </c>
      <c r="S361" s="80" t="s">
        <v>1173</v>
      </c>
    </row>
    <row r="362" customHeight="1" spans="1:19">
      <c r="A362" s="71">
        <v>358</v>
      </c>
      <c r="B362" s="23"/>
      <c r="C362" s="72" t="s">
        <v>1171</v>
      </c>
      <c r="D362" s="72" t="s">
        <v>58</v>
      </c>
      <c r="E362" s="72" t="s">
        <v>1174</v>
      </c>
      <c r="F362" s="71">
        <v>2017</v>
      </c>
      <c r="G362" s="72">
        <v>1</v>
      </c>
      <c r="H362" s="72" t="s">
        <v>264</v>
      </c>
      <c r="I362" s="72">
        <v>15</v>
      </c>
      <c r="J362" s="72">
        <v>29</v>
      </c>
      <c r="K362" s="72">
        <v>20</v>
      </c>
      <c r="L362" s="72"/>
      <c r="M362" s="72"/>
      <c r="N362" s="72">
        <v>29</v>
      </c>
      <c r="O362" s="72" t="s">
        <v>1171</v>
      </c>
      <c r="P362" s="80" t="s">
        <v>1171</v>
      </c>
      <c r="Q362" s="80" t="s">
        <v>1171</v>
      </c>
      <c r="R362" s="80" t="s">
        <v>1171</v>
      </c>
      <c r="S362" s="80" t="s">
        <v>1173</v>
      </c>
    </row>
    <row r="363" customHeight="1" spans="1:19">
      <c r="A363" s="71">
        <v>359</v>
      </c>
      <c r="B363" s="23"/>
      <c r="C363" s="72" t="s">
        <v>1171</v>
      </c>
      <c r="D363" s="72" t="s">
        <v>58</v>
      </c>
      <c r="E363" s="72" t="s">
        <v>1175</v>
      </c>
      <c r="F363" s="71">
        <v>2017</v>
      </c>
      <c r="G363" s="72">
        <v>1</v>
      </c>
      <c r="H363" s="72" t="s">
        <v>264</v>
      </c>
      <c r="I363" s="72">
        <v>15</v>
      </c>
      <c r="J363" s="72">
        <v>18</v>
      </c>
      <c r="K363" s="72">
        <v>11</v>
      </c>
      <c r="L363" s="72"/>
      <c r="M363" s="72"/>
      <c r="N363" s="72">
        <v>18</v>
      </c>
      <c r="O363" s="72" t="s">
        <v>1171</v>
      </c>
      <c r="P363" s="80" t="s">
        <v>1171</v>
      </c>
      <c r="Q363" s="80" t="s">
        <v>1171</v>
      </c>
      <c r="R363" s="80" t="s">
        <v>1171</v>
      </c>
      <c r="S363" s="80" t="s">
        <v>1173</v>
      </c>
    </row>
    <row r="364" customHeight="1" spans="1:19">
      <c r="A364" s="71">
        <v>360</v>
      </c>
      <c r="B364" s="23"/>
      <c r="C364" s="72" t="s">
        <v>1171</v>
      </c>
      <c r="D364" s="72" t="s">
        <v>58</v>
      </c>
      <c r="E364" s="72" t="s">
        <v>1176</v>
      </c>
      <c r="F364" s="71">
        <v>2017</v>
      </c>
      <c r="G364" s="72">
        <v>1</v>
      </c>
      <c r="H364" s="72" t="s">
        <v>264</v>
      </c>
      <c r="I364" s="72">
        <v>10</v>
      </c>
      <c r="J364" s="72">
        <v>12</v>
      </c>
      <c r="K364" s="72">
        <v>10</v>
      </c>
      <c r="L364" s="72"/>
      <c r="M364" s="72"/>
      <c r="N364" s="72">
        <v>12</v>
      </c>
      <c r="O364" s="72" t="s">
        <v>1171</v>
      </c>
      <c r="P364" s="80" t="s">
        <v>1171</v>
      </c>
      <c r="Q364" s="80" t="s">
        <v>1171</v>
      </c>
      <c r="R364" s="80" t="s">
        <v>1171</v>
      </c>
      <c r="S364" s="80" t="s">
        <v>1173</v>
      </c>
    </row>
    <row r="365" customHeight="1" spans="1:19">
      <c r="A365" s="71">
        <v>361</v>
      </c>
      <c r="B365" s="23"/>
      <c r="C365" s="72" t="s">
        <v>458</v>
      </c>
      <c r="D365" s="72" t="s">
        <v>103</v>
      </c>
      <c r="E365" s="72" t="s">
        <v>1177</v>
      </c>
      <c r="F365" s="71">
        <v>2017</v>
      </c>
      <c r="G365" s="72">
        <v>1</v>
      </c>
      <c r="H365" s="72" t="s">
        <v>90</v>
      </c>
      <c r="I365" s="72">
        <v>15</v>
      </c>
      <c r="J365" s="72">
        <v>19.8</v>
      </c>
      <c r="K365" s="72">
        <v>9.2</v>
      </c>
      <c r="L365" s="72"/>
      <c r="M365" s="72"/>
      <c r="N365" s="72">
        <v>19.8</v>
      </c>
      <c r="O365" s="72" t="s">
        <v>458</v>
      </c>
      <c r="P365" s="80" t="s">
        <v>458</v>
      </c>
      <c r="Q365" s="80" t="s">
        <v>458</v>
      </c>
      <c r="R365" s="80" t="s">
        <v>458</v>
      </c>
      <c r="S365" s="80" t="s">
        <v>460</v>
      </c>
    </row>
    <row r="366" customHeight="1" spans="1:19">
      <c r="A366" s="71">
        <v>362</v>
      </c>
      <c r="B366" s="23"/>
      <c r="C366" s="72" t="s">
        <v>458</v>
      </c>
      <c r="D366" s="72" t="s">
        <v>58</v>
      </c>
      <c r="E366" s="72" t="s">
        <v>1178</v>
      </c>
      <c r="F366" s="71">
        <v>2017</v>
      </c>
      <c r="G366" s="72">
        <v>1</v>
      </c>
      <c r="H366" s="72" t="s">
        <v>64</v>
      </c>
      <c r="I366" s="72">
        <v>30</v>
      </c>
      <c r="J366" s="72">
        <v>74.98</v>
      </c>
      <c r="K366" s="72">
        <v>31.3</v>
      </c>
      <c r="L366" s="72">
        <v>4</v>
      </c>
      <c r="M366" s="72"/>
      <c r="N366" s="72">
        <v>74.98</v>
      </c>
      <c r="O366" s="72" t="s">
        <v>458</v>
      </c>
      <c r="P366" s="80" t="s">
        <v>1179</v>
      </c>
      <c r="Q366" s="80" t="s">
        <v>1180</v>
      </c>
      <c r="R366" s="80" t="s">
        <v>1181</v>
      </c>
      <c r="S366" s="80" t="s">
        <v>1182</v>
      </c>
    </row>
    <row r="367" customHeight="1" spans="1:19">
      <c r="A367" s="71">
        <v>363</v>
      </c>
      <c r="B367" s="23"/>
      <c r="C367" s="72" t="s">
        <v>473</v>
      </c>
      <c r="D367" s="72" t="s">
        <v>58</v>
      </c>
      <c r="E367" s="72" t="s">
        <v>1183</v>
      </c>
      <c r="F367" s="71">
        <v>2017</v>
      </c>
      <c r="G367" s="72">
        <v>1</v>
      </c>
      <c r="H367" s="72" t="s">
        <v>64</v>
      </c>
      <c r="I367" s="72">
        <v>50</v>
      </c>
      <c r="J367" s="72">
        <v>30.52</v>
      </c>
      <c r="K367" s="72">
        <v>8.2</v>
      </c>
      <c r="L367" s="72">
        <v>22.32</v>
      </c>
      <c r="M367" s="72"/>
      <c r="N367" s="72">
        <v>30.52</v>
      </c>
      <c r="O367" s="72" t="s">
        <v>473</v>
      </c>
      <c r="P367" s="80" t="s">
        <v>473</v>
      </c>
      <c r="Q367" s="80" t="s">
        <v>473</v>
      </c>
      <c r="R367" s="80" t="s">
        <v>473</v>
      </c>
      <c r="S367" s="80" t="s">
        <v>475</v>
      </c>
    </row>
    <row r="368" customHeight="1" spans="1:19">
      <c r="A368" s="71">
        <v>364</v>
      </c>
      <c r="B368" s="23"/>
      <c r="C368" s="72" t="s">
        <v>470</v>
      </c>
      <c r="D368" s="72" t="s">
        <v>58</v>
      </c>
      <c r="E368" s="72" t="s">
        <v>1184</v>
      </c>
      <c r="F368" s="71">
        <v>2017</v>
      </c>
      <c r="G368" s="72">
        <v>1</v>
      </c>
      <c r="H368" s="72" t="s">
        <v>90</v>
      </c>
      <c r="I368" s="72">
        <v>50</v>
      </c>
      <c r="J368" s="72">
        <v>15</v>
      </c>
      <c r="K368" s="72">
        <v>10</v>
      </c>
      <c r="L368" s="72">
        <v>5</v>
      </c>
      <c r="M368" s="72"/>
      <c r="N368" s="72">
        <v>15</v>
      </c>
      <c r="O368" s="72" t="s">
        <v>470</v>
      </c>
      <c r="P368" s="80" t="s">
        <v>470</v>
      </c>
      <c r="Q368" s="80" t="s">
        <v>470</v>
      </c>
      <c r="R368" s="80" t="s">
        <v>470</v>
      </c>
      <c r="S368" s="80" t="s">
        <v>472</v>
      </c>
    </row>
    <row r="369" customHeight="1" spans="1:19">
      <c r="A369" s="71">
        <v>365</v>
      </c>
      <c r="B369" s="23"/>
      <c r="C369" s="72" t="s">
        <v>476</v>
      </c>
      <c r="D369" s="72" t="s">
        <v>58</v>
      </c>
      <c r="E369" s="72" t="s">
        <v>77</v>
      </c>
      <c r="F369" s="71">
        <v>2017</v>
      </c>
      <c r="G369" s="72">
        <v>167</v>
      </c>
      <c r="H369" s="72" t="s">
        <v>78</v>
      </c>
      <c r="I369" s="72">
        <v>15</v>
      </c>
      <c r="J369" s="72">
        <v>28.5</v>
      </c>
      <c r="K369" s="72">
        <v>28.5</v>
      </c>
      <c r="L369" s="72"/>
      <c r="M369" s="72"/>
      <c r="N369" s="72">
        <v>28.5</v>
      </c>
      <c r="O369" s="72" t="s">
        <v>476</v>
      </c>
      <c r="P369" s="80" t="s">
        <v>476</v>
      </c>
      <c r="Q369" s="80" t="s">
        <v>476</v>
      </c>
      <c r="R369" s="80" t="s">
        <v>476</v>
      </c>
      <c r="S369" s="80" t="s">
        <v>1185</v>
      </c>
    </row>
    <row r="370" customHeight="1" spans="1:19">
      <c r="A370" s="71">
        <v>366</v>
      </c>
      <c r="B370" s="23"/>
      <c r="C370" s="72" t="s">
        <v>476</v>
      </c>
      <c r="D370" s="72" t="s">
        <v>103</v>
      </c>
      <c r="E370" s="72" t="s">
        <v>1186</v>
      </c>
      <c r="F370" s="71">
        <v>2017</v>
      </c>
      <c r="G370" s="72">
        <v>14</v>
      </c>
      <c r="H370" s="72" t="s">
        <v>90</v>
      </c>
      <c r="I370" s="72">
        <v>10</v>
      </c>
      <c r="J370" s="72">
        <v>9.5</v>
      </c>
      <c r="K370" s="72">
        <v>9.5</v>
      </c>
      <c r="L370" s="72"/>
      <c r="M370" s="72"/>
      <c r="N370" s="72">
        <v>9.5</v>
      </c>
      <c r="O370" s="72" t="s">
        <v>476</v>
      </c>
      <c r="P370" s="80" t="s">
        <v>476</v>
      </c>
      <c r="Q370" s="80" t="s">
        <v>476</v>
      </c>
      <c r="R370" s="80" t="s">
        <v>476</v>
      </c>
      <c r="S370" s="80" t="s">
        <v>480</v>
      </c>
    </row>
    <row r="371" customHeight="1" spans="1:19">
      <c r="A371" s="71">
        <v>367</v>
      </c>
      <c r="B371" s="23"/>
      <c r="C371" s="72" t="s">
        <v>476</v>
      </c>
      <c r="D371" s="72" t="s">
        <v>58</v>
      </c>
      <c r="E371" s="72" t="s">
        <v>1187</v>
      </c>
      <c r="F371" s="71">
        <v>2017</v>
      </c>
      <c r="G371" s="72">
        <v>2300</v>
      </c>
      <c r="H371" s="72" t="s">
        <v>87</v>
      </c>
      <c r="I371" s="72">
        <v>30</v>
      </c>
      <c r="J371" s="72">
        <v>68.2</v>
      </c>
      <c r="K371" s="72">
        <v>68.2</v>
      </c>
      <c r="L371" s="72"/>
      <c r="M371" s="72"/>
      <c r="N371" s="72">
        <v>68.2</v>
      </c>
      <c r="O371" s="72" t="s">
        <v>476</v>
      </c>
      <c r="P371" s="80" t="s">
        <v>476</v>
      </c>
      <c r="Q371" s="80" t="s">
        <v>476</v>
      </c>
      <c r="R371" s="80" t="s">
        <v>476</v>
      </c>
      <c r="S371" s="80" t="s">
        <v>1188</v>
      </c>
    </row>
    <row r="372" customHeight="1" spans="1:19">
      <c r="A372" s="71">
        <v>368</v>
      </c>
      <c r="B372" s="23" t="s">
        <v>25</v>
      </c>
      <c r="C372" s="71" t="s">
        <v>1189</v>
      </c>
      <c r="D372" s="15" t="s">
        <v>58</v>
      </c>
      <c r="E372" s="71" t="s">
        <v>1190</v>
      </c>
      <c r="F372" s="71">
        <v>2017</v>
      </c>
      <c r="G372" s="71">
        <v>0.34</v>
      </c>
      <c r="H372" s="71" t="s">
        <v>60</v>
      </c>
      <c r="I372" s="71">
        <v>10</v>
      </c>
      <c r="J372" s="72">
        <v>14</v>
      </c>
      <c r="K372" s="71">
        <v>11.975</v>
      </c>
      <c r="L372" s="71">
        <v>0</v>
      </c>
      <c r="M372" s="71">
        <v>0</v>
      </c>
      <c r="N372" s="72">
        <v>13</v>
      </c>
      <c r="O372" s="71" t="s">
        <v>1189</v>
      </c>
      <c r="P372" s="71" t="s">
        <v>1189</v>
      </c>
      <c r="Q372" s="71" t="s">
        <v>1189</v>
      </c>
      <c r="R372" s="71" t="s">
        <v>1189</v>
      </c>
      <c r="S372" s="71" t="s">
        <v>1191</v>
      </c>
    </row>
    <row r="373" customHeight="1" spans="1:19">
      <c r="A373" s="71">
        <v>369</v>
      </c>
      <c r="B373" s="23"/>
      <c r="C373" s="71" t="s">
        <v>484</v>
      </c>
      <c r="D373" s="15" t="s">
        <v>58</v>
      </c>
      <c r="E373" s="71" t="s">
        <v>1192</v>
      </c>
      <c r="F373" s="71">
        <v>2017</v>
      </c>
      <c r="G373" s="71">
        <v>0.5</v>
      </c>
      <c r="H373" s="71" t="s">
        <v>60</v>
      </c>
      <c r="I373" s="71">
        <v>10</v>
      </c>
      <c r="J373" s="72">
        <v>32.4</v>
      </c>
      <c r="K373" s="71">
        <v>28.2</v>
      </c>
      <c r="L373" s="71">
        <v>0</v>
      </c>
      <c r="M373" s="71">
        <v>0</v>
      </c>
      <c r="N373" s="71">
        <v>22</v>
      </c>
      <c r="O373" s="71" t="s">
        <v>484</v>
      </c>
      <c r="P373" s="71" t="s">
        <v>484</v>
      </c>
      <c r="Q373" s="71" t="s">
        <v>484</v>
      </c>
      <c r="R373" s="71" t="s">
        <v>484</v>
      </c>
      <c r="S373" s="71" t="s">
        <v>1193</v>
      </c>
    </row>
    <row r="374" customHeight="1" spans="1:19">
      <c r="A374" s="71">
        <v>370</v>
      </c>
      <c r="B374" s="23"/>
      <c r="C374" s="71" t="s">
        <v>484</v>
      </c>
      <c r="D374" s="15" t="s">
        <v>58</v>
      </c>
      <c r="E374" s="71" t="s">
        <v>1194</v>
      </c>
      <c r="F374" s="71">
        <v>2017</v>
      </c>
      <c r="G374" s="71" t="s">
        <v>1195</v>
      </c>
      <c r="H374" s="71" t="s">
        <v>87</v>
      </c>
      <c r="I374" s="71">
        <v>20</v>
      </c>
      <c r="J374" s="72">
        <v>4</v>
      </c>
      <c r="K374" s="71">
        <v>3.5</v>
      </c>
      <c r="L374" s="71">
        <v>0</v>
      </c>
      <c r="M374" s="71">
        <v>0</v>
      </c>
      <c r="N374" s="71">
        <v>3</v>
      </c>
      <c r="O374" s="71" t="s">
        <v>484</v>
      </c>
      <c r="P374" s="71" t="s">
        <v>484</v>
      </c>
      <c r="Q374" s="71" t="s">
        <v>484</v>
      </c>
      <c r="R374" s="71" t="s">
        <v>484</v>
      </c>
      <c r="S374" s="71" t="s">
        <v>1196</v>
      </c>
    </row>
    <row r="375" customHeight="1" spans="1:19">
      <c r="A375" s="71">
        <v>371</v>
      </c>
      <c r="B375" s="23"/>
      <c r="C375" s="71" t="s">
        <v>500</v>
      </c>
      <c r="D375" s="15" t="s">
        <v>58</v>
      </c>
      <c r="E375" s="71" t="s">
        <v>1197</v>
      </c>
      <c r="F375" s="71">
        <v>2017</v>
      </c>
      <c r="G375" s="71">
        <v>22</v>
      </c>
      <c r="H375" s="71" t="s">
        <v>78</v>
      </c>
      <c r="I375" s="71">
        <v>10</v>
      </c>
      <c r="J375" s="72">
        <v>4.18</v>
      </c>
      <c r="K375" s="71">
        <v>4.622351</v>
      </c>
      <c r="L375" s="71">
        <v>0</v>
      </c>
      <c r="M375" s="71">
        <v>0</v>
      </c>
      <c r="N375" s="71">
        <v>4</v>
      </c>
      <c r="O375" s="71" t="s">
        <v>500</v>
      </c>
      <c r="P375" s="71" t="s">
        <v>500</v>
      </c>
      <c r="Q375" s="71" t="s">
        <v>500</v>
      </c>
      <c r="R375" s="71" t="s">
        <v>500</v>
      </c>
      <c r="S375" s="71" t="s">
        <v>1198</v>
      </c>
    </row>
    <row r="376" customHeight="1" spans="1:19">
      <c r="A376" s="71">
        <v>372</v>
      </c>
      <c r="B376" s="23"/>
      <c r="C376" s="71" t="s">
        <v>500</v>
      </c>
      <c r="D376" s="15" t="s">
        <v>58</v>
      </c>
      <c r="E376" s="71" t="s">
        <v>1199</v>
      </c>
      <c r="F376" s="71">
        <v>2017</v>
      </c>
      <c r="G376" s="71">
        <v>3000</v>
      </c>
      <c r="H376" s="71" t="s">
        <v>164</v>
      </c>
      <c r="I376" s="71">
        <v>5</v>
      </c>
      <c r="J376" s="72">
        <v>5.064702</v>
      </c>
      <c r="K376" s="71"/>
      <c r="L376" s="71"/>
      <c r="M376" s="71"/>
      <c r="N376" s="71">
        <v>2</v>
      </c>
      <c r="O376" s="71" t="s">
        <v>500</v>
      </c>
      <c r="P376" s="71" t="s">
        <v>500</v>
      </c>
      <c r="Q376" s="71" t="s">
        <v>500</v>
      </c>
      <c r="R376" s="71" t="s">
        <v>500</v>
      </c>
      <c r="S376" s="71" t="s">
        <v>1198</v>
      </c>
    </row>
    <row r="377" customHeight="1" spans="1:19">
      <c r="A377" s="71">
        <v>373</v>
      </c>
      <c r="B377" s="23"/>
      <c r="C377" s="71" t="s">
        <v>500</v>
      </c>
      <c r="D377" s="15" t="s">
        <v>58</v>
      </c>
      <c r="E377" s="71" t="s">
        <v>1200</v>
      </c>
      <c r="F377" s="71">
        <v>2017</v>
      </c>
      <c r="G377" s="71">
        <v>1000</v>
      </c>
      <c r="H377" s="71" t="s">
        <v>94</v>
      </c>
      <c r="I377" s="71">
        <v>15</v>
      </c>
      <c r="J377" s="72">
        <v>17.98796</v>
      </c>
      <c r="K377" s="71">
        <v>8.99398</v>
      </c>
      <c r="L377" s="71">
        <v>0</v>
      </c>
      <c r="M377" s="71">
        <v>8.9941</v>
      </c>
      <c r="N377" s="71">
        <v>10</v>
      </c>
      <c r="O377" s="71" t="s">
        <v>500</v>
      </c>
      <c r="P377" s="71" t="s">
        <v>500</v>
      </c>
      <c r="Q377" s="71" t="s">
        <v>500</v>
      </c>
      <c r="R377" s="71" t="s">
        <v>500</v>
      </c>
      <c r="S377" s="71" t="s">
        <v>1201</v>
      </c>
    </row>
    <row r="378" customHeight="1" spans="1:19">
      <c r="A378" s="71">
        <v>374</v>
      </c>
      <c r="B378" s="23"/>
      <c r="C378" s="71" t="s">
        <v>502</v>
      </c>
      <c r="D378" s="15" t="s">
        <v>58</v>
      </c>
      <c r="E378" s="143" t="s">
        <v>1202</v>
      </c>
      <c r="F378" s="71">
        <v>2017</v>
      </c>
      <c r="G378" s="71">
        <v>2400</v>
      </c>
      <c r="H378" s="71" t="s">
        <v>1203</v>
      </c>
      <c r="I378" s="71">
        <v>20</v>
      </c>
      <c r="J378" s="130">
        <v>24.38106</v>
      </c>
      <c r="K378" s="130">
        <v>24.38106</v>
      </c>
      <c r="L378" s="71">
        <v>0</v>
      </c>
      <c r="M378" s="71">
        <v>0</v>
      </c>
      <c r="N378" s="71">
        <v>24</v>
      </c>
      <c r="O378" s="71" t="s">
        <v>502</v>
      </c>
      <c r="P378" s="71" t="s">
        <v>502</v>
      </c>
      <c r="Q378" s="71" t="s">
        <v>502</v>
      </c>
      <c r="R378" s="71" t="s">
        <v>502</v>
      </c>
      <c r="S378" s="71" t="s">
        <v>1204</v>
      </c>
    </row>
    <row r="379" customHeight="1" spans="1:19">
      <c r="A379" s="71">
        <v>375</v>
      </c>
      <c r="B379" s="23"/>
      <c r="C379" s="71" t="s">
        <v>502</v>
      </c>
      <c r="D379" s="15" t="s">
        <v>58</v>
      </c>
      <c r="E379" s="143" t="s">
        <v>1205</v>
      </c>
      <c r="F379" s="71">
        <v>2017</v>
      </c>
      <c r="G379" s="71">
        <v>0.4</v>
      </c>
      <c r="H379" s="71" t="s">
        <v>60</v>
      </c>
      <c r="I379" s="71">
        <v>20</v>
      </c>
      <c r="J379" s="130">
        <v>2.634134</v>
      </c>
      <c r="K379" s="130">
        <v>2.634134</v>
      </c>
      <c r="L379" s="71">
        <v>0</v>
      </c>
      <c r="M379" s="71">
        <v>0</v>
      </c>
      <c r="N379" s="71">
        <v>2</v>
      </c>
      <c r="O379" s="71" t="s">
        <v>502</v>
      </c>
      <c r="P379" s="71" t="s">
        <v>502</v>
      </c>
      <c r="Q379" s="71" t="s">
        <v>502</v>
      </c>
      <c r="R379" s="71" t="s">
        <v>502</v>
      </c>
      <c r="S379" s="71" t="s">
        <v>1204</v>
      </c>
    </row>
    <row r="380" customHeight="1" spans="1:19">
      <c r="A380" s="71">
        <v>376</v>
      </c>
      <c r="B380" s="23"/>
      <c r="C380" s="71" t="s">
        <v>502</v>
      </c>
      <c r="D380" s="15" t="s">
        <v>58</v>
      </c>
      <c r="E380" s="143" t="s">
        <v>1206</v>
      </c>
      <c r="F380" s="71">
        <v>2017</v>
      </c>
      <c r="G380" s="71">
        <v>300</v>
      </c>
      <c r="H380" s="71" t="s">
        <v>164</v>
      </c>
      <c r="I380" s="71">
        <v>30</v>
      </c>
      <c r="J380" s="130">
        <v>1</v>
      </c>
      <c r="K380" s="130">
        <v>1</v>
      </c>
      <c r="L380" s="71">
        <v>0</v>
      </c>
      <c r="M380" s="71">
        <v>0</v>
      </c>
      <c r="N380" s="71">
        <v>1</v>
      </c>
      <c r="O380" s="71" t="s">
        <v>502</v>
      </c>
      <c r="P380" s="71" t="s">
        <v>502</v>
      </c>
      <c r="Q380" s="71" t="s">
        <v>502</v>
      </c>
      <c r="R380" s="71" t="s">
        <v>502</v>
      </c>
      <c r="S380" s="71" t="s">
        <v>1204</v>
      </c>
    </row>
    <row r="381" customHeight="1" spans="1:19">
      <c r="A381" s="71">
        <v>377</v>
      </c>
      <c r="B381" s="23"/>
      <c r="C381" s="71" t="s">
        <v>502</v>
      </c>
      <c r="D381" s="15" t="s">
        <v>58</v>
      </c>
      <c r="E381" s="143" t="s">
        <v>1207</v>
      </c>
      <c r="F381" s="71">
        <v>2017</v>
      </c>
      <c r="G381" s="71">
        <v>24</v>
      </c>
      <c r="H381" s="71" t="s">
        <v>78</v>
      </c>
      <c r="I381" s="71">
        <v>10</v>
      </c>
      <c r="J381" s="130">
        <v>1.53</v>
      </c>
      <c r="K381" s="130">
        <v>1.53</v>
      </c>
      <c r="L381" s="71">
        <v>0</v>
      </c>
      <c r="M381" s="71">
        <v>0</v>
      </c>
      <c r="N381" s="71">
        <v>1.5</v>
      </c>
      <c r="O381" s="71" t="s">
        <v>502</v>
      </c>
      <c r="P381" s="71" t="s">
        <v>502</v>
      </c>
      <c r="Q381" s="71" t="s">
        <v>502</v>
      </c>
      <c r="R381" s="71" t="s">
        <v>502</v>
      </c>
      <c r="S381" s="71" t="s">
        <v>1204</v>
      </c>
    </row>
    <row r="382" customHeight="1" spans="1:19">
      <c r="A382" s="71">
        <v>378</v>
      </c>
      <c r="B382" s="23"/>
      <c r="C382" s="71" t="s">
        <v>502</v>
      </c>
      <c r="D382" s="15" t="s">
        <v>58</v>
      </c>
      <c r="E382" s="160" t="s">
        <v>1208</v>
      </c>
      <c r="F382" s="71">
        <v>2017</v>
      </c>
      <c r="G382" s="71">
        <v>200</v>
      </c>
      <c r="H382" s="71" t="s">
        <v>164</v>
      </c>
      <c r="I382" s="71">
        <v>20</v>
      </c>
      <c r="J382" s="148">
        <v>4.383022</v>
      </c>
      <c r="K382" s="148">
        <v>4.383022</v>
      </c>
      <c r="L382" s="71">
        <v>0</v>
      </c>
      <c r="M382" s="71">
        <v>0</v>
      </c>
      <c r="N382" s="71">
        <v>4</v>
      </c>
      <c r="O382" s="71" t="s">
        <v>502</v>
      </c>
      <c r="P382" s="71" t="s">
        <v>502</v>
      </c>
      <c r="Q382" s="71" t="s">
        <v>502</v>
      </c>
      <c r="R382" s="71" t="s">
        <v>502</v>
      </c>
      <c r="S382" s="71" t="s">
        <v>1209</v>
      </c>
    </row>
    <row r="383" customHeight="1" spans="1:19">
      <c r="A383" s="71">
        <v>379</v>
      </c>
      <c r="B383" s="23"/>
      <c r="C383" s="71" t="s">
        <v>506</v>
      </c>
      <c r="D383" s="15" t="s">
        <v>58</v>
      </c>
      <c r="E383" s="71" t="s">
        <v>1210</v>
      </c>
      <c r="F383" s="71">
        <v>2017</v>
      </c>
      <c r="G383" s="71">
        <v>124</v>
      </c>
      <c r="H383" s="71" t="s">
        <v>78</v>
      </c>
      <c r="I383" s="71">
        <v>20</v>
      </c>
      <c r="J383" s="72">
        <v>26.588</v>
      </c>
      <c r="K383" s="71">
        <v>0</v>
      </c>
      <c r="L383" s="71">
        <v>0</v>
      </c>
      <c r="M383" s="71">
        <v>26.588</v>
      </c>
      <c r="N383" s="71">
        <v>26</v>
      </c>
      <c r="O383" s="71" t="s">
        <v>506</v>
      </c>
      <c r="P383" s="71" t="s">
        <v>506</v>
      </c>
      <c r="Q383" s="71" t="s">
        <v>506</v>
      </c>
      <c r="R383" s="71" t="s">
        <v>506</v>
      </c>
      <c r="S383" s="71" t="s">
        <v>1211</v>
      </c>
    </row>
    <row r="384" customHeight="1" spans="1:19">
      <c r="A384" s="71">
        <v>380</v>
      </c>
      <c r="B384" s="23"/>
      <c r="C384" s="71" t="s">
        <v>506</v>
      </c>
      <c r="D384" s="15" t="s">
        <v>58</v>
      </c>
      <c r="E384" s="71" t="s">
        <v>1212</v>
      </c>
      <c r="F384" s="71">
        <v>2017</v>
      </c>
      <c r="G384" s="71">
        <v>1</v>
      </c>
      <c r="H384" s="71" t="s">
        <v>68</v>
      </c>
      <c r="I384" s="71">
        <v>10</v>
      </c>
      <c r="J384" s="72">
        <v>6.8128</v>
      </c>
      <c r="K384" s="71">
        <v>0</v>
      </c>
      <c r="L384" s="71">
        <v>0</v>
      </c>
      <c r="M384" s="71">
        <v>2</v>
      </c>
      <c r="N384" s="71">
        <v>6</v>
      </c>
      <c r="O384" s="71" t="s">
        <v>506</v>
      </c>
      <c r="P384" s="71" t="s">
        <v>506</v>
      </c>
      <c r="Q384" s="71" t="s">
        <v>506</v>
      </c>
      <c r="R384" s="71" t="s">
        <v>506</v>
      </c>
      <c r="S384" s="71" t="s">
        <v>1213</v>
      </c>
    </row>
    <row r="385" customHeight="1" spans="1:19">
      <c r="A385" s="71">
        <v>381</v>
      </c>
      <c r="B385" s="23"/>
      <c r="C385" s="71" t="s">
        <v>506</v>
      </c>
      <c r="D385" s="15" t="s">
        <v>58</v>
      </c>
      <c r="E385" s="145" t="s">
        <v>1214</v>
      </c>
      <c r="F385" s="71">
        <v>2017</v>
      </c>
      <c r="G385" s="145">
        <v>1</v>
      </c>
      <c r="H385" s="148" t="s">
        <v>271</v>
      </c>
      <c r="I385" s="148">
        <v>10</v>
      </c>
      <c r="J385" s="148">
        <v>11.1515</v>
      </c>
      <c r="K385" s="148">
        <v>5.6251</v>
      </c>
      <c r="L385" s="80">
        <v>0</v>
      </c>
      <c r="M385" s="71">
        <v>0</v>
      </c>
      <c r="N385" s="71">
        <v>11</v>
      </c>
      <c r="O385" s="71" t="s">
        <v>506</v>
      </c>
      <c r="P385" s="71" t="s">
        <v>506</v>
      </c>
      <c r="Q385" s="71" t="s">
        <v>506</v>
      </c>
      <c r="R385" s="71" t="s">
        <v>506</v>
      </c>
      <c r="S385" s="71" t="s">
        <v>1213</v>
      </c>
    </row>
    <row r="386" customHeight="1" spans="1:19">
      <c r="A386" s="71">
        <v>382</v>
      </c>
      <c r="B386" s="23"/>
      <c r="C386" s="71" t="s">
        <v>511</v>
      </c>
      <c r="D386" s="15" t="s">
        <v>58</v>
      </c>
      <c r="E386" s="71" t="s">
        <v>1215</v>
      </c>
      <c r="F386" s="71">
        <v>2017</v>
      </c>
      <c r="G386" s="71">
        <v>1</v>
      </c>
      <c r="H386" s="71" t="s">
        <v>271</v>
      </c>
      <c r="I386" s="71">
        <v>20</v>
      </c>
      <c r="J386" s="72">
        <v>6.7</v>
      </c>
      <c r="K386" s="71">
        <v>0</v>
      </c>
      <c r="L386" s="71">
        <v>4.96</v>
      </c>
      <c r="M386" s="71">
        <v>0</v>
      </c>
      <c r="N386" s="71">
        <v>6.7</v>
      </c>
      <c r="O386" s="71" t="s">
        <v>511</v>
      </c>
      <c r="P386" s="71" t="s">
        <v>511</v>
      </c>
      <c r="Q386" s="71" t="s">
        <v>511</v>
      </c>
      <c r="R386" s="71" t="s">
        <v>511</v>
      </c>
      <c r="S386" s="71" t="s">
        <v>1216</v>
      </c>
    </row>
    <row r="387" customHeight="1" spans="1:19">
      <c r="A387" s="71">
        <v>383</v>
      </c>
      <c r="B387" s="23"/>
      <c r="C387" s="71" t="s">
        <v>515</v>
      </c>
      <c r="D387" s="15" t="s">
        <v>58</v>
      </c>
      <c r="E387" s="71" t="s">
        <v>663</v>
      </c>
      <c r="F387" s="71">
        <v>2017</v>
      </c>
      <c r="G387" s="71">
        <v>1</v>
      </c>
      <c r="H387" s="71" t="s">
        <v>68</v>
      </c>
      <c r="I387" s="71"/>
      <c r="J387" s="72">
        <v>66.7</v>
      </c>
      <c r="K387" s="71">
        <v>30</v>
      </c>
      <c r="L387" s="71">
        <v>0</v>
      </c>
      <c r="M387" s="71">
        <v>0</v>
      </c>
      <c r="N387" s="71">
        <v>66</v>
      </c>
      <c r="O387" s="71" t="s">
        <v>515</v>
      </c>
      <c r="P387" s="71" t="s">
        <v>515</v>
      </c>
      <c r="Q387" s="71" t="s">
        <v>515</v>
      </c>
      <c r="R387" s="71" t="s">
        <v>515</v>
      </c>
      <c r="S387" s="71" t="s">
        <v>1217</v>
      </c>
    </row>
    <row r="388" customHeight="1" spans="1:19">
      <c r="A388" s="71">
        <v>384</v>
      </c>
      <c r="B388" s="23"/>
      <c r="C388" s="71" t="s">
        <v>1218</v>
      </c>
      <c r="D388" s="15" t="s">
        <v>58</v>
      </c>
      <c r="E388" s="71" t="s">
        <v>1219</v>
      </c>
      <c r="F388" s="71">
        <v>2017</v>
      </c>
      <c r="G388" s="71">
        <v>1</v>
      </c>
      <c r="H388" s="71" t="s">
        <v>64</v>
      </c>
      <c r="I388" s="71"/>
      <c r="J388" s="72">
        <v>20.827707</v>
      </c>
      <c r="K388" s="71">
        <v>9.8</v>
      </c>
      <c r="L388" s="71">
        <v>0</v>
      </c>
      <c r="M388" s="71">
        <v>9.8</v>
      </c>
      <c r="N388" s="71">
        <v>20</v>
      </c>
      <c r="O388" s="71" t="s">
        <v>1218</v>
      </c>
      <c r="P388" s="71" t="s">
        <v>1218</v>
      </c>
      <c r="Q388" s="71" t="s">
        <v>1218</v>
      </c>
      <c r="R388" s="71" t="s">
        <v>1218</v>
      </c>
      <c r="S388" s="71" t="s">
        <v>1220</v>
      </c>
    </row>
    <row r="389" customHeight="1" spans="1:19">
      <c r="A389" s="71">
        <v>385</v>
      </c>
      <c r="B389" s="23"/>
      <c r="C389" s="71" t="s">
        <v>1218</v>
      </c>
      <c r="D389" s="15" t="s">
        <v>58</v>
      </c>
      <c r="E389" s="71" t="s">
        <v>1219</v>
      </c>
      <c r="F389" s="71">
        <v>2017</v>
      </c>
      <c r="G389" s="71">
        <v>1</v>
      </c>
      <c r="H389" s="71" t="s">
        <v>64</v>
      </c>
      <c r="I389" s="71"/>
      <c r="J389" s="72">
        <v>20.827707</v>
      </c>
      <c r="K389" s="71">
        <v>9.8</v>
      </c>
      <c r="L389" s="71">
        <v>0</v>
      </c>
      <c r="M389" s="71">
        <v>9.8</v>
      </c>
      <c r="N389" s="71">
        <v>20</v>
      </c>
      <c r="O389" s="71" t="s">
        <v>1218</v>
      </c>
      <c r="P389" s="71" t="s">
        <v>1218</v>
      </c>
      <c r="Q389" s="71" t="s">
        <v>1218</v>
      </c>
      <c r="R389" s="71" t="s">
        <v>1218</v>
      </c>
      <c r="S389" s="71" t="s">
        <v>1220</v>
      </c>
    </row>
    <row r="390" customHeight="1" spans="1:19">
      <c r="A390" s="71">
        <v>386</v>
      </c>
      <c r="B390" s="23"/>
      <c r="C390" s="71" t="s">
        <v>1221</v>
      </c>
      <c r="D390" s="15" t="s">
        <v>58</v>
      </c>
      <c r="E390" s="71" t="s">
        <v>1222</v>
      </c>
      <c r="F390" s="71">
        <v>2017</v>
      </c>
      <c r="G390" s="71">
        <v>0.5</v>
      </c>
      <c r="H390" s="71" t="s">
        <v>60</v>
      </c>
      <c r="I390" s="71">
        <v>15</v>
      </c>
      <c r="J390" s="72">
        <v>13.5</v>
      </c>
      <c r="K390" s="71">
        <v>6.5</v>
      </c>
      <c r="L390" s="71">
        <v>0</v>
      </c>
      <c r="M390" s="71">
        <v>0</v>
      </c>
      <c r="N390" s="71">
        <v>13</v>
      </c>
      <c r="O390" s="71" t="s">
        <v>1221</v>
      </c>
      <c r="P390" s="71" t="s">
        <v>1221</v>
      </c>
      <c r="Q390" s="71" t="s">
        <v>1221</v>
      </c>
      <c r="R390" s="71" t="s">
        <v>1221</v>
      </c>
      <c r="S390" s="71" t="s">
        <v>1223</v>
      </c>
    </row>
    <row r="391" customHeight="1" spans="1:19">
      <c r="A391" s="71">
        <v>387</v>
      </c>
      <c r="B391" s="23"/>
      <c r="C391" s="71" t="s">
        <v>1224</v>
      </c>
      <c r="D391" s="15" t="s">
        <v>58</v>
      </c>
      <c r="E391" s="71" t="s">
        <v>1225</v>
      </c>
      <c r="F391" s="71">
        <v>2017</v>
      </c>
      <c r="G391" s="71">
        <v>500</v>
      </c>
      <c r="H391" s="71" t="s">
        <v>94</v>
      </c>
      <c r="I391" s="71">
        <v>10</v>
      </c>
      <c r="J391" s="72">
        <v>29.23</v>
      </c>
      <c r="K391" s="71">
        <v>11.16</v>
      </c>
      <c r="L391" s="71">
        <v>0</v>
      </c>
      <c r="M391" s="71">
        <v>11.16</v>
      </c>
      <c r="N391" s="71">
        <v>20</v>
      </c>
      <c r="O391" s="71" t="s">
        <v>1224</v>
      </c>
      <c r="P391" s="71" t="s">
        <v>1224</v>
      </c>
      <c r="Q391" s="71" t="s">
        <v>1224</v>
      </c>
      <c r="R391" s="71" t="s">
        <v>1224</v>
      </c>
      <c r="S391" s="71" t="s">
        <v>1226</v>
      </c>
    </row>
    <row r="392" customHeight="1" spans="1:19">
      <c r="A392" s="71">
        <v>388</v>
      </c>
      <c r="B392" s="23"/>
      <c r="C392" s="143" t="s">
        <v>1227</v>
      </c>
      <c r="D392" s="15" t="s">
        <v>58</v>
      </c>
      <c r="E392" s="143" t="s">
        <v>1228</v>
      </c>
      <c r="F392" s="71">
        <v>2017</v>
      </c>
      <c r="G392" s="71">
        <v>1</v>
      </c>
      <c r="H392" s="71" t="s">
        <v>90</v>
      </c>
      <c r="I392" s="71">
        <v>20</v>
      </c>
      <c r="J392" s="130">
        <v>11</v>
      </c>
      <c r="K392" s="130">
        <v>11</v>
      </c>
      <c r="L392" s="71">
        <v>0</v>
      </c>
      <c r="M392" s="71">
        <v>0</v>
      </c>
      <c r="N392" s="77">
        <v>11</v>
      </c>
      <c r="O392" s="143" t="s">
        <v>1227</v>
      </c>
      <c r="P392" s="143" t="s">
        <v>1227</v>
      </c>
      <c r="Q392" s="143" t="s">
        <v>1227</v>
      </c>
      <c r="R392" s="143" t="s">
        <v>1227</v>
      </c>
      <c r="S392" s="71" t="s">
        <v>1229</v>
      </c>
    </row>
    <row r="393" customHeight="1" spans="1:19">
      <c r="A393" s="71">
        <v>389</v>
      </c>
      <c r="B393" s="23"/>
      <c r="C393" s="143" t="s">
        <v>1227</v>
      </c>
      <c r="D393" s="15" t="s">
        <v>58</v>
      </c>
      <c r="E393" s="71" t="s">
        <v>701</v>
      </c>
      <c r="F393" s="71">
        <v>2017</v>
      </c>
      <c r="G393" s="71">
        <v>1</v>
      </c>
      <c r="H393" s="71" t="s">
        <v>90</v>
      </c>
      <c r="I393" s="71">
        <v>20</v>
      </c>
      <c r="J393" s="72">
        <v>6.5</v>
      </c>
      <c r="K393" s="71">
        <v>6.5</v>
      </c>
      <c r="L393" s="71">
        <v>0</v>
      </c>
      <c r="M393" s="71">
        <v>0</v>
      </c>
      <c r="N393" s="71">
        <v>6</v>
      </c>
      <c r="O393" s="143" t="s">
        <v>1227</v>
      </c>
      <c r="P393" s="143" t="s">
        <v>1227</v>
      </c>
      <c r="Q393" s="143" t="s">
        <v>1227</v>
      </c>
      <c r="R393" s="143" t="s">
        <v>1227</v>
      </c>
      <c r="S393" s="71" t="s">
        <v>1229</v>
      </c>
    </row>
    <row r="394" customHeight="1" spans="1:19">
      <c r="A394" s="71">
        <v>390</v>
      </c>
      <c r="B394" s="23"/>
      <c r="C394" s="143" t="s">
        <v>1227</v>
      </c>
      <c r="D394" s="15" t="s">
        <v>58</v>
      </c>
      <c r="E394" s="145" t="s">
        <v>1230</v>
      </c>
      <c r="F394" s="71">
        <v>2017</v>
      </c>
      <c r="G394" s="145">
        <v>1</v>
      </c>
      <c r="H394" s="148" t="s">
        <v>90</v>
      </c>
      <c r="I394" s="148">
        <v>20</v>
      </c>
      <c r="J394" s="148">
        <v>4.5</v>
      </c>
      <c r="K394" s="148">
        <v>4.5</v>
      </c>
      <c r="L394" s="80">
        <v>0</v>
      </c>
      <c r="M394" s="71">
        <v>0</v>
      </c>
      <c r="N394" s="71">
        <v>4</v>
      </c>
      <c r="O394" s="143" t="s">
        <v>1227</v>
      </c>
      <c r="P394" s="143" t="s">
        <v>1227</v>
      </c>
      <c r="Q394" s="143" t="s">
        <v>1227</v>
      </c>
      <c r="R394" s="143" t="s">
        <v>1227</v>
      </c>
      <c r="S394" s="71" t="s">
        <v>1229</v>
      </c>
    </row>
    <row r="395" customHeight="1" spans="1:19">
      <c r="A395" s="71">
        <v>391</v>
      </c>
      <c r="B395" s="23"/>
      <c r="C395" s="71" t="s">
        <v>1231</v>
      </c>
      <c r="D395" s="15" t="s">
        <v>58</v>
      </c>
      <c r="E395" s="71" t="s">
        <v>1232</v>
      </c>
      <c r="F395" s="71">
        <v>2017</v>
      </c>
      <c r="G395" s="71">
        <v>1</v>
      </c>
      <c r="H395" s="71" t="s">
        <v>264</v>
      </c>
      <c r="I395" s="71">
        <v>20</v>
      </c>
      <c r="J395" s="72">
        <v>2.99</v>
      </c>
      <c r="K395" s="71">
        <v>2</v>
      </c>
      <c r="L395" s="71">
        <v>0</v>
      </c>
      <c r="M395" s="71">
        <v>0</v>
      </c>
      <c r="N395" s="71">
        <v>2.5</v>
      </c>
      <c r="O395" s="71" t="s">
        <v>1231</v>
      </c>
      <c r="P395" s="71" t="s">
        <v>1231</v>
      </c>
      <c r="Q395" s="71" t="s">
        <v>1231</v>
      </c>
      <c r="R395" s="71" t="s">
        <v>1231</v>
      </c>
      <c r="S395" s="71" t="s">
        <v>1233</v>
      </c>
    </row>
    <row r="396" customHeight="1" spans="1:19">
      <c r="A396" s="71">
        <v>392</v>
      </c>
      <c r="B396" s="23"/>
      <c r="C396" s="71" t="s">
        <v>1231</v>
      </c>
      <c r="D396" s="15" t="s">
        <v>58</v>
      </c>
      <c r="E396" s="71" t="s">
        <v>1234</v>
      </c>
      <c r="F396" s="71">
        <v>2017</v>
      </c>
      <c r="G396" s="71">
        <v>1</v>
      </c>
      <c r="H396" s="71" t="s">
        <v>280</v>
      </c>
      <c r="I396" s="71">
        <v>15</v>
      </c>
      <c r="J396" s="72">
        <v>3</v>
      </c>
      <c r="K396" s="71">
        <v>3</v>
      </c>
      <c r="L396" s="71">
        <v>0</v>
      </c>
      <c r="M396" s="71">
        <v>0</v>
      </c>
      <c r="N396" s="71">
        <v>2.6</v>
      </c>
      <c r="O396" s="71" t="s">
        <v>1231</v>
      </c>
      <c r="P396" s="71" t="s">
        <v>1231</v>
      </c>
      <c r="Q396" s="71" t="s">
        <v>1231</v>
      </c>
      <c r="R396" s="71" t="s">
        <v>1231</v>
      </c>
      <c r="S396" s="71" t="s">
        <v>1233</v>
      </c>
    </row>
    <row r="397" customHeight="1" spans="1:19">
      <c r="A397" s="71">
        <v>393</v>
      </c>
      <c r="B397" s="23"/>
      <c r="C397" s="71" t="s">
        <v>1231</v>
      </c>
      <c r="D397" s="15" t="s">
        <v>58</v>
      </c>
      <c r="E397" s="71" t="s">
        <v>1235</v>
      </c>
      <c r="F397" s="71">
        <v>2017</v>
      </c>
      <c r="G397" s="71">
        <v>1</v>
      </c>
      <c r="H397" s="71" t="s">
        <v>90</v>
      </c>
      <c r="I397" s="71">
        <v>20</v>
      </c>
      <c r="J397" s="72">
        <v>1.42</v>
      </c>
      <c r="K397" s="71">
        <v>1</v>
      </c>
      <c r="L397" s="71">
        <v>0</v>
      </c>
      <c r="M397" s="71">
        <v>0</v>
      </c>
      <c r="N397" s="71">
        <v>1</v>
      </c>
      <c r="O397" s="71" t="s">
        <v>1231</v>
      </c>
      <c r="P397" s="71" t="s">
        <v>1231</v>
      </c>
      <c r="Q397" s="71" t="s">
        <v>1231</v>
      </c>
      <c r="R397" s="71" t="s">
        <v>1231</v>
      </c>
      <c r="S397" s="71" t="s">
        <v>1233</v>
      </c>
    </row>
    <row r="398" customHeight="1" spans="1:19">
      <c r="A398" s="71">
        <v>394</v>
      </c>
      <c r="B398" s="23"/>
      <c r="C398" s="71" t="s">
        <v>518</v>
      </c>
      <c r="D398" s="71" t="s">
        <v>103</v>
      </c>
      <c r="E398" s="71" t="s">
        <v>1236</v>
      </c>
      <c r="F398" s="71">
        <v>2017</v>
      </c>
      <c r="G398" s="71">
        <v>1</v>
      </c>
      <c r="H398" s="71" t="s">
        <v>200</v>
      </c>
      <c r="I398" s="71">
        <v>50</v>
      </c>
      <c r="J398" s="72">
        <v>49.909231</v>
      </c>
      <c r="K398" s="71">
        <v>0</v>
      </c>
      <c r="L398" s="71">
        <v>49.909231</v>
      </c>
      <c r="M398" s="71">
        <v>0</v>
      </c>
      <c r="N398" s="71">
        <v>48.8</v>
      </c>
      <c r="O398" s="71" t="s">
        <v>518</v>
      </c>
      <c r="P398" s="71" t="s">
        <v>518</v>
      </c>
      <c r="Q398" s="71" t="s">
        <v>518</v>
      </c>
      <c r="R398" s="71" t="s">
        <v>518</v>
      </c>
      <c r="S398" s="71" t="s">
        <v>520</v>
      </c>
    </row>
    <row r="399" customHeight="1" spans="1:19">
      <c r="A399" s="71">
        <v>395</v>
      </c>
      <c r="B399" s="23"/>
      <c r="C399" s="71" t="s">
        <v>518</v>
      </c>
      <c r="D399" s="15" t="s">
        <v>58</v>
      </c>
      <c r="E399" s="71" t="s">
        <v>1237</v>
      </c>
      <c r="F399" s="71">
        <v>2017</v>
      </c>
      <c r="G399" s="71">
        <v>1</v>
      </c>
      <c r="H399" s="71" t="s">
        <v>64</v>
      </c>
      <c r="I399" s="71">
        <v>20</v>
      </c>
      <c r="J399" s="72">
        <v>3.699871</v>
      </c>
      <c r="K399" s="71">
        <v>0</v>
      </c>
      <c r="L399" s="71">
        <v>3.699871</v>
      </c>
      <c r="M399" s="71">
        <v>0</v>
      </c>
      <c r="N399" s="71">
        <v>3.5</v>
      </c>
      <c r="O399" s="71" t="s">
        <v>518</v>
      </c>
      <c r="P399" s="71" t="s">
        <v>518</v>
      </c>
      <c r="Q399" s="71" t="s">
        <v>518</v>
      </c>
      <c r="R399" s="71" t="s">
        <v>518</v>
      </c>
      <c r="S399" s="71" t="s">
        <v>520</v>
      </c>
    </row>
    <row r="400" customHeight="1" spans="1:19">
      <c r="A400" s="71">
        <v>396</v>
      </c>
      <c r="B400" s="23"/>
      <c r="C400" s="71" t="s">
        <v>518</v>
      </c>
      <c r="D400" s="15" t="s">
        <v>58</v>
      </c>
      <c r="E400" s="71" t="s">
        <v>1238</v>
      </c>
      <c r="F400" s="71">
        <v>2017</v>
      </c>
      <c r="G400" s="71">
        <v>1</v>
      </c>
      <c r="H400" s="71" t="s">
        <v>64</v>
      </c>
      <c r="I400" s="71">
        <v>30</v>
      </c>
      <c r="J400" s="72">
        <v>1.50502</v>
      </c>
      <c r="K400" s="71">
        <v>0</v>
      </c>
      <c r="L400" s="71">
        <v>1.50502</v>
      </c>
      <c r="M400" s="71">
        <v>0</v>
      </c>
      <c r="N400" s="71">
        <v>1.3</v>
      </c>
      <c r="O400" s="71" t="s">
        <v>518</v>
      </c>
      <c r="P400" s="71" t="s">
        <v>518</v>
      </c>
      <c r="Q400" s="71" t="s">
        <v>518</v>
      </c>
      <c r="R400" s="71" t="s">
        <v>518</v>
      </c>
      <c r="S400" s="71" t="s">
        <v>520</v>
      </c>
    </row>
  </sheetData>
  <autoFilter ref="A4:S400">
    <extLst/>
  </autoFilter>
  <mergeCells count="47">
    <mergeCell ref="A1:S1"/>
    <mergeCell ref="A2:E2"/>
    <mergeCell ref="R2:S2"/>
    <mergeCell ref="K3:M3"/>
    <mergeCell ref="R3:S3"/>
    <mergeCell ref="A3:A4"/>
    <mergeCell ref="B3:B4"/>
    <mergeCell ref="B5:B29"/>
    <mergeCell ref="B30:B89"/>
    <mergeCell ref="B90:B93"/>
    <mergeCell ref="B94:B118"/>
    <mergeCell ref="B119:B152"/>
    <mergeCell ref="B153:B183"/>
    <mergeCell ref="B184:B185"/>
    <mergeCell ref="B186:B205"/>
    <mergeCell ref="B206:B276"/>
    <mergeCell ref="B277:B321"/>
    <mergeCell ref="B322:B371"/>
    <mergeCell ref="B372:B400"/>
    <mergeCell ref="C3:C4"/>
    <mergeCell ref="C61:C68"/>
    <mergeCell ref="D3:D4"/>
    <mergeCell ref="E3:E4"/>
    <mergeCell ref="F3:F4"/>
    <mergeCell ref="G3:G4"/>
    <mergeCell ref="H3:H4"/>
    <mergeCell ref="I3:I4"/>
    <mergeCell ref="J3:J4"/>
    <mergeCell ref="J5:J6"/>
    <mergeCell ref="J20:J22"/>
    <mergeCell ref="K20:K22"/>
    <mergeCell ref="K98:K99"/>
    <mergeCell ref="K375:K376"/>
    <mergeCell ref="L61:L68"/>
    <mergeCell ref="L375:L376"/>
    <mergeCell ref="M375:M376"/>
    <mergeCell ref="N3:N4"/>
    <mergeCell ref="N20:N22"/>
    <mergeCell ref="N98:N99"/>
    <mergeCell ref="O3:O4"/>
    <mergeCell ref="O61:O68"/>
    <mergeCell ref="P3:P4"/>
    <mergeCell ref="P61:P68"/>
    <mergeCell ref="Q3:Q4"/>
    <mergeCell ref="Q61:Q68"/>
    <mergeCell ref="R61:R68"/>
    <mergeCell ref="S61:S68"/>
  </mergeCells>
  <printOptions horizontalCentered="1"/>
  <pageMargins left="0.357638888888889" right="0.357638888888889" top="0.802777777777778" bottom="0.60625" header="0.5" footer="0.5"/>
  <pageSetup paperSize="9" scale="8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4"/>
  <sheetViews>
    <sheetView workbookViewId="0">
      <selection activeCell="V13" sqref="V13"/>
    </sheetView>
  </sheetViews>
  <sheetFormatPr defaultColWidth="9" defaultRowHeight="28" customHeight="1"/>
  <cols>
    <col min="1" max="1" width="4.375" style="3" customWidth="1"/>
    <col min="2" max="2" width="9.75" style="4" customWidth="1"/>
    <col min="3" max="3" width="9" style="3"/>
    <col min="4" max="4" width="7.25" style="3" customWidth="1"/>
    <col min="5" max="5" width="19.125" style="3" customWidth="1"/>
    <col min="6" max="6" width="8" style="3" customWidth="1"/>
    <col min="7" max="7" width="7.125" style="3" customWidth="1"/>
    <col min="8" max="8" width="7.75" style="3" customWidth="1"/>
    <col min="9" max="9" width="6.625" style="3" customWidth="1"/>
    <col min="10" max="10" width="6.75" style="3" customWidth="1"/>
    <col min="11" max="13" width="7" style="3" customWidth="1"/>
    <col min="14" max="14" width="9.25" style="3"/>
    <col min="15" max="16" width="9" style="3"/>
    <col min="17" max="17" width="8.25" style="3" customWidth="1"/>
    <col min="18" max="18" width="10.75" style="3" customWidth="1"/>
    <col min="19" max="19" width="8.375" style="3" customWidth="1"/>
    <col min="20" max="16384" width="9" style="3"/>
  </cols>
  <sheetData>
    <row r="1" ht="38" customHeight="1" spans="1:19">
      <c r="A1" s="6" t="s">
        <v>1239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24" customHeight="1" spans="1:18">
      <c r="A2" s="8"/>
      <c r="B2" s="9"/>
      <c r="F2" s="10"/>
      <c r="G2" s="10"/>
      <c r="H2" s="10"/>
      <c r="I2" s="10"/>
      <c r="J2" s="10"/>
      <c r="K2" s="10"/>
      <c r="L2" s="10"/>
      <c r="M2" s="10"/>
      <c r="N2" s="10"/>
      <c r="O2" s="31"/>
      <c r="P2" s="10"/>
      <c r="R2" s="1" t="s">
        <v>36</v>
      </c>
    </row>
    <row r="3" s="2" customFormat="1" ht="30" customHeight="1" spans="1:19">
      <c r="A3" s="11" t="s">
        <v>37</v>
      </c>
      <c r="B3" s="12" t="s">
        <v>1</v>
      </c>
      <c r="C3" s="11" t="s">
        <v>38</v>
      </c>
      <c r="D3" s="11" t="s">
        <v>39</v>
      </c>
      <c r="E3" s="11" t="s">
        <v>40</v>
      </c>
      <c r="F3" s="11" t="s">
        <v>41</v>
      </c>
      <c r="G3" s="11" t="s">
        <v>42</v>
      </c>
      <c r="H3" s="11" t="s">
        <v>43</v>
      </c>
      <c r="I3" s="11" t="s">
        <v>44</v>
      </c>
      <c r="J3" s="11" t="s">
        <v>45</v>
      </c>
      <c r="K3" s="11" t="s">
        <v>46</v>
      </c>
      <c r="L3" s="11"/>
      <c r="M3" s="11"/>
      <c r="N3" s="11" t="s">
        <v>47</v>
      </c>
      <c r="O3" s="11" t="s">
        <v>48</v>
      </c>
      <c r="P3" s="11" t="s">
        <v>49</v>
      </c>
      <c r="Q3" s="11" t="s">
        <v>50</v>
      </c>
      <c r="R3" s="11" t="s">
        <v>51</v>
      </c>
      <c r="S3" s="11"/>
    </row>
    <row r="4" s="2" customFormat="1" customHeight="1" spans="1:19">
      <c r="A4" s="11"/>
      <c r="B4" s="12"/>
      <c r="C4" s="11"/>
      <c r="D4" s="11"/>
      <c r="E4" s="11"/>
      <c r="F4" s="11"/>
      <c r="G4" s="11"/>
      <c r="H4" s="11"/>
      <c r="I4" s="11"/>
      <c r="J4" s="11"/>
      <c r="K4" s="11" t="s">
        <v>52</v>
      </c>
      <c r="L4" s="11" t="s">
        <v>53</v>
      </c>
      <c r="M4" s="11" t="s">
        <v>54</v>
      </c>
      <c r="N4" s="11"/>
      <c r="O4" s="11"/>
      <c r="P4" s="11"/>
      <c r="Q4" s="11"/>
      <c r="R4" s="11" t="s">
        <v>55</v>
      </c>
      <c r="S4" s="15" t="s">
        <v>56</v>
      </c>
    </row>
    <row r="5" s="1" customFormat="1" customHeight="1" spans="1:19">
      <c r="A5" s="15">
        <v>1</v>
      </c>
      <c r="B5" s="23" t="s">
        <v>26</v>
      </c>
      <c r="C5" s="71" t="s">
        <v>1240</v>
      </c>
      <c r="D5" s="71" t="s">
        <v>58</v>
      </c>
      <c r="E5" s="71" t="s">
        <v>1241</v>
      </c>
      <c r="F5" s="71">
        <v>2018</v>
      </c>
      <c r="G5" s="71">
        <v>1</v>
      </c>
      <c r="H5" s="71" t="s">
        <v>64</v>
      </c>
      <c r="I5" s="71">
        <v>30</v>
      </c>
      <c r="J5" s="71">
        <v>51.2</v>
      </c>
      <c r="K5" s="71">
        <v>30.79</v>
      </c>
      <c r="L5" s="71"/>
      <c r="M5" s="71"/>
      <c r="N5" s="71">
        <v>51.2</v>
      </c>
      <c r="O5" s="71" t="s">
        <v>1240</v>
      </c>
      <c r="P5" s="71" t="s">
        <v>1240</v>
      </c>
      <c r="Q5" s="71" t="s">
        <v>1240</v>
      </c>
      <c r="R5" s="71" t="s">
        <v>1240</v>
      </c>
      <c r="S5" s="71" t="s">
        <v>1242</v>
      </c>
    </row>
    <row r="6" s="1" customFormat="1" customHeight="1" spans="1:19">
      <c r="A6" s="15">
        <v>2</v>
      </c>
      <c r="B6" s="23"/>
      <c r="C6" s="71" t="s">
        <v>1240</v>
      </c>
      <c r="D6" s="71" t="s">
        <v>58</v>
      </c>
      <c r="E6" s="71" t="s">
        <v>1243</v>
      </c>
      <c r="F6" s="71">
        <v>2018</v>
      </c>
      <c r="G6" s="71">
        <v>1</v>
      </c>
      <c r="H6" s="71" t="s">
        <v>64</v>
      </c>
      <c r="I6" s="71">
        <v>30</v>
      </c>
      <c r="J6" s="71">
        <v>46</v>
      </c>
      <c r="K6" s="71">
        <v>10.275</v>
      </c>
      <c r="L6" s="71"/>
      <c r="M6" s="71"/>
      <c r="N6" s="71">
        <v>46</v>
      </c>
      <c r="O6" s="71" t="s">
        <v>1240</v>
      </c>
      <c r="P6" s="71" t="s">
        <v>1240</v>
      </c>
      <c r="Q6" s="71" t="s">
        <v>1240</v>
      </c>
      <c r="R6" s="71" t="s">
        <v>1240</v>
      </c>
      <c r="S6" s="71" t="s">
        <v>1244</v>
      </c>
    </row>
    <row r="7" s="1" customFormat="1" customHeight="1" spans="1:19">
      <c r="A7" s="15">
        <v>3</v>
      </c>
      <c r="B7" s="23"/>
      <c r="C7" s="71" t="s">
        <v>528</v>
      </c>
      <c r="D7" s="71" t="s">
        <v>58</v>
      </c>
      <c r="E7" s="71" t="s">
        <v>1245</v>
      </c>
      <c r="F7" s="71">
        <v>2018</v>
      </c>
      <c r="G7" s="71">
        <v>1</v>
      </c>
      <c r="H7" s="71" t="s">
        <v>64</v>
      </c>
      <c r="I7" s="71">
        <v>30</v>
      </c>
      <c r="J7" s="71">
        <v>5.638</v>
      </c>
      <c r="K7" s="71">
        <v>4</v>
      </c>
      <c r="L7" s="71"/>
      <c r="M7" s="71"/>
      <c r="N7" s="71">
        <v>5.638</v>
      </c>
      <c r="O7" s="71" t="s">
        <v>528</v>
      </c>
      <c r="P7" s="71" t="s">
        <v>528</v>
      </c>
      <c r="Q7" s="71" t="s">
        <v>528</v>
      </c>
      <c r="R7" s="71" t="s">
        <v>528</v>
      </c>
      <c r="S7" s="71" t="s">
        <v>533</v>
      </c>
    </row>
    <row r="8" s="1" customFormat="1" customHeight="1" spans="1:19">
      <c r="A8" s="15">
        <v>4</v>
      </c>
      <c r="B8" s="23"/>
      <c r="C8" s="73" t="s">
        <v>57</v>
      </c>
      <c r="D8" s="73" t="s">
        <v>58</v>
      </c>
      <c r="E8" s="73" t="s">
        <v>1246</v>
      </c>
      <c r="F8" s="71">
        <v>2018</v>
      </c>
      <c r="G8" s="73">
        <v>1.1</v>
      </c>
      <c r="H8" s="73" t="s">
        <v>60</v>
      </c>
      <c r="I8" s="73">
        <v>20</v>
      </c>
      <c r="J8" s="73">
        <v>27</v>
      </c>
      <c r="K8" s="73">
        <v>15</v>
      </c>
      <c r="L8" s="73"/>
      <c r="M8" s="73"/>
      <c r="N8" s="73">
        <v>27</v>
      </c>
      <c r="O8" s="73" t="s">
        <v>57</v>
      </c>
      <c r="P8" s="73" t="s">
        <v>57</v>
      </c>
      <c r="Q8" s="73" t="s">
        <v>57</v>
      </c>
      <c r="R8" s="73" t="s">
        <v>57</v>
      </c>
      <c r="S8" s="73" t="s">
        <v>1247</v>
      </c>
    </row>
    <row r="9" s="1" customFormat="1" customHeight="1" spans="1:19">
      <c r="A9" s="15">
        <v>5</v>
      </c>
      <c r="B9" s="23"/>
      <c r="C9" s="73" t="s">
        <v>62</v>
      </c>
      <c r="D9" s="73" t="s">
        <v>58</v>
      </c>
      <c r="E9" s="73" t="s">
        <v>81</v>
      </c>
      <c r="F9" s="71">
        <v>2018</v>
      </c>
      <c r="G9" s="73">
        <v>1.8</v>
      </c>
      <c r="H9" s="73" t="s">
        <v>60</v>
      </c>
      <c r="I9" s="73">
        <v>20</v>
      </c>
      <c r="J9" s="73">
        <v>80</v>
      </c>
      <c r="K9" s="73">
        <v>36</v>
      </c>
      <c r="L9" s="73"/>
      <c r="M9" s="73"/>
      <c r="N9" s="73">
        <v>80</v>
      </c>
      <c r="O9" s="73" t="s">
        <v>62</v>
      </c>
      <c r="P9" s="73" t="s">
        <v>62</v>
      </c>
      <c r="Q9" s="73" t="s">
        <v>62</v>
      </c>
      <c r="R9" s="73" t="s">
        <v>62</v>
      </c>
      <c r="S9" s="73" t="s">
        <v>1248</v>
      </c>
    </row>
    <row r="10" s="1" customFormat="1" customHeight="1" spans="1:19">
      <c r="A10" s="15">
        <v>6</v>
      </c>
      <c r="B10" s="23"/>
      <c r="C10" s="73" t="s">
        <v>62</v>
      </c>
      <c r="D10" s="73" t="s">
        <v>58</v>
      </c>
      <c r="E10" s="73" t="s">
        <v>1249</v>
      </c>
      <c r="F10" s="71">
        <v>2018</v>
      </c>
      <c r="G10" s="73">
        <v>102</v>
      </c>
      <c r="H10" s="73" t="s">
        <v>90</v>
      </c>
      <c r="I10" s="73">
        <v>1</v>
      </c>
      <c r="J10" s="73">
        <v>102</v>
      </c>
      <c r="K10" s="73">
        <v>50</v>
      </c>
      <c r="L10" s="73"/>
      <c r="M10" s="73"/>
      <c r="N10" s="73">
        <v>102</v>
      </c>
      <c r="O10" s="73" t="s">
        <v>62</v>
      </c>
      <c r="P10" s="73" t="s">
        <v>62</v>
      </c>
      <c r="Q10" s="73" t="s">
        <v>62</v>
      </c>
      <c r="R10" s="73" t="s">
        <v>62</v>
      </c>
      <c r="S10" s="73" t="s">
        <v>1250</v>
      </c>
    </row>
    <row r="11" s="1" customFormat="1" customHeight="1" spans="1:19">
      <c r="A11" s="15">
        <v>7</v>
      </c>
      <c r="B11" s="23"/>
      <c r="C11" s="24" t="s">
        <v>62</v>
      </c>
      <c r="D11" s="15" t="s">
        <v>66</v>
      </c>
      <c r="E11" s="24" t="s">
        <v>1251</v>
      </c>
      <c r="F11" s="71">
        <v>2018</v>
      </c>
      <c r="G11" s="24">
        <v>10000</v>
      </c>
      <c r="H11" s="24" t="s">
        <v>579</v>
      </c>
      <c r="I11" s="24">
        <v>5</v>
      </c>
      <c r="J11" s="24">
        <v>213</v>
      </c>
      <c r="K11" s="24">
        <v>5</v>
      </c>
      <c r="L11" s="24"/>
      <c r="M11" s="24"/>
      <c r="N11" s="24">
        <v>213</v>
      </c>
      <c r="O11" s="24" t="s">
        <v>62</v>
      </c>
      <c r="P11" s="24" t="s">
        <v>62</v>
      </c>
      <c r="Q11" s="24" t="s">
        <v>62</v>
      </c>
      <c r="R11" s="24" t="s">
        <v>62</v>
      </c>
      <c r="S11" s="24" t="s">
        <v>1252</v>
      </c>
    </row>
    <row r="12" s="1" customFormat="1" customHeight="1" spans="1:19">
      <c r="A12" s="15">
        <v>8</v>
      </c>
      <c r="B12" s="23"/>
      <c r="C12" s="18" t="s">
        <v>71</v>
      </c>
      <c r="D12" s="18" t="s">
        <v>58</v>
      </c>
      <c r="E12" s="107" t="s">
        <v>1253</v>
      </c>
      <c r="F12" s="71">
        <v>2018</v>
      </c>
      <c r="G12" s="18">
        <v>1</v>
      </c>
      <c r="H12" s="18" t="s">
        <v>90</v>
      </c>
      <c r="I12" s="18">
        <v>20</v>
      </c>
      <c r="J12" s="18">
        <v>5</v>
      </c>
      <c r="K12" s="18">
        <v>5</v>
      </c>
      <c r="L12" s="18"/>
      <c r="M12" s="18"/>
      <c r="N12" s="18">
        <v>5</v>
      </c>
      <c r="O12" s="18" t="s">
        <v>71</v>
      </c>
      <c r="P12" s="18" t="s">
        <v>71</v>
      </c>
      <c r="Q12" s="18" t="s">
        <v>71</v>
      </c>
      <c r="R12" s="18" t="s">
        <v>71</v>
      </c>
      <c r="S12" s="18" t="s">
        <v>73</v>
      </c>
    </row>
    <row r="13" s="1" customFormat="1" customHeight="1" spans="1:19">
      <c r="A13" s="15">
        <v>9</v>
      </c>
      <c r="B13" s="23"/>
      <c r="C13" s="18" t="s">
        <v>71</v>
      </c>
      <c r="D13" s="18" t="s">
        <v>58</v>
      </c>
      <c r="E13" s="18" t="s">
        <v>1254</v>
      </c>
      <c r="F13" s="71">
        <v>2018</v>
      </c>
      <c r="G13" s="18">
        <v>2</v>
      </c>
      <c r="H13" s="18" t="s">
        <v>68</v>
      </c>
      <c r="I13" s="18">
        <v>50</v>
      </c>
      <c r="J13" s="18">
        <v>180</v>
      </c>
      <c r="K13" s="18">
        <v>180</v>
      </c>
      <c r="L13" s="18"/>
      <c r="M13" s="18"/>
      <c r="N13" s="18">
        <v>180</v>
      </c>
      <c r="O13" s="18" t="s">
        <v>71</v>
      </c>
      <c r="P13" s="18" t="s">
        <v>71</v>
      </c>
      <c r="Q13" s="18" t="s">
        <v>71</v>
      </c>
      <c r="R13" s="18" t="s">
        <v>71</v>
      </c>
      <c r="S13" s="18" t="s">
        <v>73</v>
      </c>
    </row>
    <row r="14" s="1" customFormat="1" customHeight="1" spans="1:19">
      <c r="A14" s="15">
        <v>10</v>
      </c>
      <c r="B14" s="23"/>
      <c r="C14" s="71" t="s">
        <v>76</v>
      </c>
      <c r="D14" s="71" t="s">
        <v>58</v>
      </c>
      <c r="E14" s="71" t="s">
        <v>1255</v>
      </c>
      <c r="F14" s="71">
        <v>2018</v>
      </c>
      <c r="G14" s="71">
        <v>300</v>
      </c>
      <c r="H14" s="71" t="s">
        <v>87</v>
      </c>
      <c r="I14" s="71">
        <v>20</v>
      </c>
      <c r="J14" s="71">
        <v>19</v>
      </c>
      <c r="K14" s="71"/>
      <c r="L14" s="71">
        <v>5</v>
      </c>
      <c r="M14" s="71"/>
      <c r="N14" s="72">
        <v>19</v>
      </c>
      <c r="O14" s="71" t="s">
        <v>76</v>
      </c>
      <c r="P14" s="71" t="s">
        <v>76</v>
      </c>
      <c r="Q14" s="71" t="s">
        <v>76</v>
      </c>
      <c r="R14" s="71" t="s">
        <v>76</v>
      </c>
      <c r="S14" s="71" t="s">
        <v>543</v>
      </c>
    </row>
    <row r="15" s="1" customFormat="1" customHeight="1" spans="1:19">
      <c r="A15" s="15">
        <v>11</v>
      </c>
      <c r="B15" s="23"/>
      <c r="C15" s="73" t="s">
        <v>80</v>
      </c>
      <c r="D15" s="73" t="s">
        <v>58</v>
      </c>
      <c r="E15" s="73" t="s">
        <v>540</v>
      </c>
      <c r="F15" s="71">
        <v>2018</v>
      </c>
      <c r="G15" s="73">
        <v>3.5</v>
      </c>
      <c r="H15" s="73" t="s">
        <v>60</v>
      </c>
      <c r="I15" s="73">
        <v>10</v>
      </c>
      <c r="J15" s="73">
        <v>31</v>
      </c>
      <c r="K15" s="73">
        <v>15.5</v>
      </c>
      <c r="L15" s="73"/>
      <c r="M15" s="73"/>
      <c r="N15" s="73">
        <v>31</v>
      </c>
      <c r="O15" s="73" t="s">
        <v>80</v>
      </c>
      <c r="P15" s="73" t="s">
        <v>80</v>
      </c>
      <c r="Q15" s="73" t="s">
        <v>80</v>
      </c>
      <c r="R15" s="73" t="s">
        <v>80</v>
      </c>
      <c r="S15" s="73" t="s">
        <v>1256</v>
      </c>
    </row>
    <row r="16" customHeight="1" spans="1:19">
      <c r="A16" s="15">
        <v>12</v>
      </c>
      <c r="B16" s="23"/>
      <c r="C16" s="73" t="s">
        <v>80</v>
      </c>
      <c r="D16" s="73" t="s">
        <v>58</v>
      </c>
      <c r="E16" s="25" t="s">
        <v>1257</v>
      </c>
      <c r="F16" s="71">
        <v>2018</v>
      </c>
      <c r="G16" s="25">
        <v>70</v>
      </c>
      <c r="H16" s="25" t="s">
        <v>87</v>
      </c>
      <c r="I16" s="25">
        <v>50</v>
      </c>
      <c r="J16" s="86">
        <v>3.116934</v>
      </c>
      <c r="K16" s="25">
        <v>1.558</v>
      </c>
      <c r="L16" s="25"/>
      <c r="M16" s="25"/>
      <c r="N16" s="86">
        <v>3.116934</v>
      </c>
      <c r="O16" s="73" t="s">
        <v>80</v>
      </c>
      <c r="P16" s="73" t="s">
        <v>80</v>
      </c>
      <c r="Q16" s="73" t="s">
        <v>80</v>
      </c>
      <c r="R16" s="73" t="s">
        <v>80</v>
      </c>
      <c r="S16" s="24" t="s">
        <v>1258</v>
      </c>
    </row>
    <row r="17" customHeight="1" spans="1:19">
      <c r="A17" s="15">
        <v>13</v>
      </c>
      <c r="B17" s="23"/>
      <c r="C17" s="73" t="s">
        <v>80</v>
      </c>
      <c r="D17" s="73" t="s">
        <v>58</v>
      </c>
      <c r="E17" s="25" t="s">
        <v>556</v>
      </c>
      <c r="F17" s="71">
        <v>2018</v>
      </c>
      <c r="G17" s="25" t="s">
        <v>1259</v>
      </c>
      <c r="H17" s="25" t="s">
        <v>87</v>
      </c>
      <c r="I17" s="25">
        <v>30</v>
      </c>
      <c r="J17" s="86">
        <v>5.793344</v>
      </c>
      <c r="K17" s="25">
        <v>2.896</v>
      </c>
      <c r="L17" s="25"/>
      <c r="M17" s="25"/>
      <c r="N17" s="86">
        <v>5.793344</v>
      </c>
      <c r="O17" s="73" t="s">
        <v>80</v>
      </c>
      <c r="P17" s="73" t="s">
        <v>80</v>
      </c>
      <c r="Q17" s="73" t="s">
        <v>80</v>
      </c>
      <c r="R17" s="73" t="s">
        <v>80</v>
      </c>
      <c r="S17" s="24" t="s">
        <v>1260</v>
      </c>
    </row>
    <row r="18" customHeight="1" spans="1:19">
      <c r="A18" s="15">
        <v>14</v>
      </c>
      <c r="B18" s="23"/>
      <c r="C18" s="73" t="s">
        <v>80</v>
      </c>
      <c r="D18" s="73" t="s">
        <v>58</v>
      </c>
      <c r="E18" s="25" t="s">
        <v>876</v>
      </c>
      <c r="F18" s="71">
        <v>2018</v>
      </c>
      <c r="G18" s="25" t="s">
        <v>1261</v>
      </c>
      <c r="H18" s="25" t="s">
        <v>1262</v>
      </c>
      <c r="I18" s="25">
        <v>30</v>
      </c>
      <c r="J18" s="86">
        <v>68.043967</v>
      </c>
      <c r="K18" s="25">
        <v>34.021</v>
      </c>
      <c r="L18" s="25"/>
      <c r="M18" s="25"/>
      <c r="N18" s="86">
        <v>68.043967</v>
      </c>
      <c r="O18" s="73" t="s">
        <v>80</v>
      </c>
      <c r="P18" s="73" t="s">
        <v>80</v>
      </c>
      <c r="Q18" s="73" t="s">
        <v>80</v>
      </c>
      <c r="R18" s="73" t="s">
        <v>80</v>
      </c>
      <c r="S18" s="24" t="s">
        <v>1263</v>
      </c>
    </row>
    <row r="19" customHeight="1" spans="1:19">
      <c r="A19" s="15">
        <v>15</v>
      </c>
      <c r="B19" s="23"/>
      <c r="C19" s="73" t="s">
        <v>80</v>
      </c>
      <c r="D19" s="73" t="s">
        <v>58</v>
      </c>
      <c r="E19" s="25" t="s">
        <v>556</v>
      </c>
      <c r="F19" s="71">
        <v>2018</v>
      </c>
      <c r="G19" s="25">
        <v>500</v>
      </c>
      <c r="H19" s="25" t="s">
        <v>87</v>
      </c>
      <c r="I19" s="25">
        <v>30</v>
      </c>
      <c r="J19" s="86">
        <v>10.064486</v>
      </c>
      <c r="K19" s="25">
        <v>5.032</v>
      </c>
      <c r="L19" s="25"/>
      <c r="M19" s="25"/>
      <c r="N19" s="86">
        <v>10.064486</v>
      </c>
      <c r="O19" s="73" t="s">
        <v>80</v>
      </c>
      <c r="P19" s="73" t="s">
        <v>80</v>
      </c>
      <c r="Q19" s="73" t="s">
        <v>80</v>
      </c>
      <c r="R19" s="73" t="s">
        <v>80</v>
      </c>
      <c r="S19" s="24" t="s">
        <v>1264</v>
      </c>
    </row>
    <row r="20" customHeight="1" spans="1:19">
      <c r="A20" s="15">
        <v>16</v>
      </c>
      <c r="B20" s="23"/>
      <c r="C20" s="71" t="s">
        <v>83</v>
      </c>
      <c r="D20" s="71" t="s">
        <v>58</v>
      </c>
      <c r="E20" s="71" t="s">
        <v>1265</v>
      </c>
      <c r="F20" s="71">
        <v>2018</v>
      </c>
      <c r="G20" s="71">
        <v>1</v>
      </c>
      <c r="H20" s="71" t="s">
        <v>90</v>
      </c>
      <c r="I20" s="71">
        <v>30</v>
      </c>
      <c r="J20" s="71">
        <v>120</v>
      </c>
      <c r="K20" s="71">
        <v>80</v>
      </c>
      <c r="L20" s="71"/>
      <c r="M20" s="71"/>
      <c r="N20" s="71">
        <v>120</v>
      </c>
      <c r="O20" s="71" t="s">
        <v>83</v>
      </c>
      <c r="P20" s="71" t="s">
        <v>83</v>
      </c>
      <c r="Q20" s="71" t="s">
        <v>83</v>
      </c>
      <c r="R20" s="71" t="s">
        <v>83</v>
      </c>
      <c r="S20" s="72" t="s">
        <v>1266</v>
      </c>
    </row>
    <row r="21" customHeight="1" spans="1:19">
      <c r="A21" s="15">
        <v>17</v>
      </c>
      <c r="B21" s="23"/>
      <c r="C21" s="71" t="s">
        <v>83</v>
      </c>
      <c r="D21" s="71" t="s">
        <v>58</v>
      </c>
      <c r="E21" s="71" t="s">
        <v>1267</v>
      </c>
      <c r="F21" s="71">
        <v>2018</v>
      </c>
      <c r="G21" s="71">
        <v>1</v>
      </c>
      <c r="H21" s="71" t="s">
        <v>264</v>
      </c>
      <c r="I21" s="71">
        <v>15</v>
      </c>
      <c r="J21" s="71">
        <v>23</v>
      </c>
      <c r="K21" s="71">
        <v>11.6</v>
      </c>
      <c r="L21" s="71"/>
      <c r="M21" s="71"/>
      <c r="N21" s="71">
        <v>23</v>
      </c>
      <c r="O21" s="71" t="s">
        <v>83</v>
      </c>
      <c r="P21" s="71" t="s">
        <v>83</v>
      </c>
      <c r="Q21" s="71" t="s">
        <v>83</v>
      </c>
      <c r="R21" s="71" t="s">
        <v>83</v>
      </c>
      <c r="S21" s="71" t="s">
        <v>1268</v>
      </c>
    </row>
    <row r="22" customHeight="1" spans="1:19">
      <c r="A22" s="15">
        <v>18</v>
      </c>
      <c r="B22" s="23"/>
      <c r="C22" s="71" t="s">
        <v>85</v>
      </c>
      <c r="D22" s="71" t="s">
        <v>58</v>
      </c>
      <c r="E22" s="71" t="s">
        <v>1269</v>
      </c>
      <c r="F22" s="71">
        <v>2018</v>
      </c>
      <c r="G22" s="71">
        <v>300</v>
      </c>
      <c r="H22" s="71" t="s">
        <v>87</v>
      </c>
      <c r="I22" s="72">
        <v>30</v>
      </c>
      <c r="J22" s="72">
        <v>1.3</v>
      </c>
      <c r="K22" s="72"/>
      <c r="L22" s="72">
        <v>1.3</v>
      </c>
      <c r="M22" s="72"/>
      <c r="N22" s="72">
        <v>1.3</v>
      </c>
      <c r="O22" s="71" t="s">
        <v>85</v>
      </c>
      <c r="P22" s="71" t="s">
        <v>85</v>
      </c>
      <c r="Q22" s="71" t="s">
        <v>85</v>
      </c>
      <c r="R22" s="71" t="s">
        <v>85</v>
      </c>
      <c r="S22" s="71" t="s">
        <v>1270</v>
      </c>
    </row>
    <row r="23" customHeight="1" spans="1:19">
      <c r="A23" s="15">
        <v>19</v>
      </c>
      <c r="B23" s="23"/>
      <c r="C23" s="71" t="s">
        <v>568</v>
      </c>
      <c r="D23" s="71" t="s">
        <v>58</v>
      </c>
      <c r="E23" s="71" t="s">
        <v>1271</v>
      </c>
      <c r="F23" s="71">
        <v>2018</v>
      </c>
      <c r="G23" s="71">
        <v>1</v>
      </c>
      <c r="H23" s="71" t="s">
        <v>90</v>
      </c>
      <c r="I23" s="71">
        <v>30</v>
      </c>
      <c r="J23" s="71">
        <v>211.5371</v>
      </c>
      <c r="K23" s="71">
        <v>200</v>
      </c>
      <c r="L23" s="71"/>
      <c r="M23" s="71"/>
      <c r="N23" s="72">
        <v>180</v>
      </c>
      <c r="O23" s="71" t="s">
        <v>568</v>
      </c>
      <c r="P23" s="71" t="s">
        <v>568</v>
      </c>
      <c r="Q23" s="71" t="s">
        <v>568</v>
      </c>
      <c r="R23" s="71" t="s">
        <v>568</v>
      </c>
      <c r="S23" s="71" t="s">
        <v>1272</v>
      </c>
    </row>
    <row r="24" customHeight="1" spans="1:19">
      <c r="A24" s="15">
        <v>20</v>
      </c>
      <c r="B24" s="23"/>
      <c r="C24" s="71" t="s">
        <v>96</v>
      </c>
      <c r="D24" s="71" t="s">
        <v>58</v>
      </c>
      <c r="E24" s="71" t="s">
        <v>1273</v>
      </c>
      <c r="F24" s="71">
        <v>2018</v>
      </c>
      <c r="G24" s="71">
        <v>5</v>
      </c>
      <c r="H24" s="71" t="s">
        <v>75</v>
      </c>
      <c r="I24" s="71">
        <v>20</v>
      </c>
      <c r="J24" s="71">
        <v>33.3</v>
      </c>
      <c r="K24" s="71"/>
      <c r="L24" s="71">
        <v>15.8023</v>
      </c>
      <c r="M24" s="71"/>
      <c r="N24" s="71">
        <v>33.3</v>
      </c>
      <c r="O24" s="71" t="s">
        <v>96</v>
      </c>
      <c r="P24" s="71" t="s">
        <v>96</v>
      </c>
      <c r="Q24" s="71" t="s">
        <v>96</v>
      </c>
      <c r="R24" s="71" t="s">
        <v>96</v>
      </c>
      <c r="S24" s="71" t="s">
        <v>1274</v>
      </c>
    </row>
    <row r="25" customHeight="1" spans="1:19">
      <c r="A25" s="15">
        <v>21</v>
      </c>
      <c r="B25" s="23"/>
      <c r="C25" s="18" t="s">
        <v>98</v>
      </c>
      <c r="D25" s="18" t="s">
        <v>58</v>
      </c>
      <c r="E25" s="107" t="s">
        <v>540</v>
      </c>
      <c r="F25" s="71">
        <v>2018</v>
      </c>
      <c r="G25" s="18">
        <v>3000</v>
      </c>
      <c r="H25" s="18" t="s">
        <v>87</v>
      </c>
      <c r="I25" s="18">
        <v>50</v>
      </c>
      <c r="J25" s="18">
        <v>52</v>
      </c>
      <c r="K25" s="18">
        <v>52</v>
      </c>
      <c r="L25" s="18"/>
      <c r="M25" s="18"/>
      <c r="N25" s="18">
        <v>52</v>
      </c>
      <c r="O25" s="18" t="s">
        <v>98</v>
      </c>
      <c r="P25" s="18" t="s">
        <v>98</v>
      </c>
      <c r="Q25" s="18" t="s">
        <v>98</v>
      </c>
      <c r="R25" s="18" t="s">
        <v>98</v>
      </c>
      <c r="S25" s="18" t="s">
        <v>100</v>
      </c>
    </row>
    <row r="26" customHeight="1" spans="1:19">
      <c r="A26" s="15">
        <v>22</v>
      </c>
      <c r="B26" s="23" t="s">
        <v>22</v>
      </c>
      <c r="C26" s="71" t="s">
        <v>1275</v>
      </c>
      <c r="D26" s="71" t="s">
        <v>58</v>
      </c>
      <c r="E26" s="71" t="s">
        <v>1276</v>
      </c>
      <c r="F26" s="71">
        <v>2018</v>
      </c>
      <c r="G26" s="71">
        <v>0.66</v>
      </c>
      <c r="H26" s="71" t="s">
        <v>1277</v>
      </c>
      <c r="I26" s="71" t="s">
        <v>1278</v>
      </c>
      <c r="J26" s="71">
        <v>30.8</v>
      </c>
      <c r="K26" s="71">
        <v>13.2</v>
      </c>
      <c r="L26" s="71">
        <v>0</v>
      </c>
      <c r="M26" s="71">
        <v>0</v>
      </c>
      <c r="N26" s="71">
        <v>30.8</v>
      </c>
      <c r="O26" s="71" t="s">
        <v>1275</v>
      </c>
      <c r="P26" s="71" t="s">
        <v>1275</v>
      </c>
      <c r="Q26" s="71" t="s">
        <v>1275</v>
      </c>
      <c r="R26" s="71" t="s">
        <v>1275</v>
      </c>
      <c r="S26" s="71" t="s">
        <v>1279</v>
      </c>
    </row>
    <row r="27" customHeight="1" spans="1:19">
      <c r="A27" s="15">
        <v>23</v>
      </c>
      <c r="B27" s="23" t="s">
        <v>32</v>
      </c>
      <c r="C27" s="23" t="s">
        <v>572</v>
      </c>
      <c r="D27" s="23" t="s">
        <v>58</v>
      </c>
      <c r="E27" s="23" t="s">
        <v>575</v>
      </c>
      <c r="F27" s="71">
        <v>2018</v>
      </c>
      <c r="G27" s="23">
        <v>420</v>
      </c>
      <c r="H27" s="23" t="s">
        <v>87</v>
      </c>
      <c r="I27" s="23">
        <v>20</v>
      </c>
      <c r="J27" s="90">
        <v>10</v>
      </c>
      <c r="K27" s="90">
        <v>5</v>
      </c>
      <c r="L27" s="90"/>
      <c r="M27" s="90"/>
      <c r="N27" s="90">
        <v>5</v>
      </c>
      <c r="O27" s="90" t="s">
        <v>572</v>
      </c>
      <c r="P27" s="90" t="s">
        <v>572</v>
      </c>
      <c r="Q27" s="90" t="s">
        <v>572</v>
      </c>
      <c r="R27" s="90" t="s">
        <v>572</v>
      </c>
      <c r="S27" s="23" t="s">
        <v>574</v>
      </c>
    </row>
    <row r="28" customHeight="1" spans="1:19">
      <c r="A28" s="15">
        <v>24</v>
      </c>
      <c r="B28" s="23"/>
      <c r="C28" s="23" t="s">
        <v>580</v>
      </c>
      <c r="D28" s="23" t="s">
        <v>58</v>
      </c>
      <c r="E28" s="108" t="s">
        <v>1280</v>
      </c>
      <c r="F28" s="71">
        <v>2018</v>
      </c>
      <c r="G28" s="109">
        <v>400</v>
      </c>
      <c r="H28" s="23" t="s">
        <v>87</v>
      </c>
      <c r="I28" s="23">
        <v>20</v>
      </c>
      <c r="J28" s="111">
        <v>15.073</v>
      </c>
      <c r="K28" s="111"/>
      <c r="L28" s="111">
        <v>8</v>
      </c>
      <c r="M28" s="72"/>
      <c r="N28" s="111">
        <v>15.0734</v>
      </c>
      <c r="O28" s="23" t="s">
        <v>580</v>
      </c>
      <c r="P28" s="23" t="s">
        <v>580</v>
      </c>
      <c r="Q28" s="23" t="s">
        <v>580</v>
      </c>
      <c r="R28" s="23" t="s">
        <v>580</v>
      </c>
      <c r="S28" s="23" t="s">
        <v>1281</v>
      </c>
    </row>
    <row r="29" customHeight="1" spans="1:19">
      <c r="A29" s="15">
        <v>25</v>
      </c>
      <c r="B29" s="23"/>
      <c r="C29" s="110" t="s">
        <v>102</v>
      </c>
      <c r="D29" s="23" t="s">
        <v>58</v>
      </c>
      <c r="E29" s="110" t="s">
        <v>1282</v>
      </c>
      <c r="F29" s="71">
        <v>2018</v>
      </c>
      <c r="G29" s="64">
        <v>2360</v>
      </c>
      <c r="H29" s="110" t="s">
        <v>105</v>
      </c>
      <c r="I29" s="64">
        <v>20</v>
      </c>
      <c r="J29" s="64">
        <v>7.87</v>
      </c>
      <c r="K29" s="90"/>
      <c r="L29" s="64">
        <v>7</v>
      </c>
      <c r="M29" s="90"/>
      <c r="N29" s="64">
        <v>6</v>
      </c>
      <c r="O29" s="110" t="s">
        <v>102</v>
      </c>
      <c r="P29" s="110" t="s">
        <v>102</v>
      </c>
      <c r="Q29" s="110" t="s">
        <v>102</v>
      </c>
      <c r="R29" s="110" t="s">
        <v>102</v>
      </c>
      <c r="S29" s="110" t="s">
        <v>1283</v>
      </c>
    </row>
    <row r="30" customHeight="1" spans="1:19">
      <c r="A30" s="15">
        <v>26</v>
      </c>
      <c r="B30" s="23"/>
      <c r="C30" s="110" t="s">
        <v>102</v>
      </c>
      <c r="D30" s="23" t="s">
        <v>58</v>
      </c>
      <c r="E30" s="110" t="s">
        <v>1284</v>
      </c>
      <c r="F30" s="71">
        <v>2018</v>
      </c>
      <c r="G30" s="64">
        <v>25</v>
      </c>
      <c r="H30" s="110" t="s">
        <v>87</v>
      </c>
      <c r="I30" s="64">
        <v>20</v>
      </c>
      <c r="J30" s="90">
        <v>6.7197</v>
      </c>
      <c r="K30" s="90"/>
      <c r="L30" s="64">
        <v>6</v>
      </c>
      <c r="M30" s="90"/>
      <c r="N30" s="64">
        <v>5</v>
      </c>
      <c r="O30" s="110" t="s">
        <v>102</v>
      </c>
      <c r="P30" s="110" t="s">
        <v>102</v>
      </c>
      <c r="Q30" s="110" t="s">
        <v>102</v>
      </c>
      <c r="R30" s="110" t="s">
        <v>102</v>
      </c>
      <c r="S30" s="110" t="s">
        <v>1285</v>
      </c>
    </row>
    <row r="31" customHeight="1" spans="1:19">
      <c r="A31" s="15">
        <v>27</v>
      </c>
      <c r="B31" s="23"/>
      <c r="C31" s="110" t="s">
        <v>102</v>
      </c>
      <c r="D31" s="23" t="s">
        <v>58</v>
      </c>
      <c r="E31" s="110" t="s">
        <v>1286</v>
      </c>
      <c r="F31" s="71">
        <v>2018</v>
      </c>
      <c r="G31" s="64">
        <v>50</v>
      </c>
      <c r="H31" s="110" t="s">
        <v>87</v>
      </c>
      <c r="I31" s="64">
        <v>20</v>
      </c>
      <c r="J31" s="64">
        <v>25</v>
      </c>
      <c r="K31" s="64">
        <v>11.85</v>
      </c>
      <c r="L31" s="90"/>
      <c r="M31" s="90"/>
      <c r="N31" s="64">
        <v>15</v>
      </c>
      <c r="O31" s="110" t="s">
        <v>102</v>
      </c>
      <c r="P31" s="110" t="s">
        <v>102</v>
      </c>
      <c r="Q31" s="110" t="s">
        <v>102</v>
      </c>
      <c r="R31" s="110" t="s">
        <v>102</v>
      </c>
      <c r="S31" s="110" t="s">
        <v>1287</v>
      </c>
    </row>
    <row r="32" customHeight="1" spans="1:19">
      <c r="A32" s="15">
        <v>28</v>
      </c>
      <c r="B32" s="23"/>
      <c r="C32" s="23" t="s">
        <v>588</v>
      </c>
      <c r="D32" s="23" t="s">
        <v>58</v>
      </c>
      <c r="E32" s="108" t="s">
        <v>1288</v>
      </c>
      <c r="F32" s="71">
        <v>2018</v>
      </c>
      <c r="G32" s="23">
        <v>1800</v>
      </c>
      <c r="H32" s="23" t="s">
        <v>94</v>
      </c>
      <c r="I32" s="23">
        <v>10</v>
      </c>
      <c r="J32" s="112">
        <v>12.0457</v>
      </c>
      <c r="K32" s="112">
        <v>6</v>
      </c>
      <c r="L32" s="90"/>
      <c r="M32" s="112"/>
      <c r="N32" s="90">
        <v>12</v>
      </c>
      <c r="O32" s="23" t="s">
        <v>588</v>
      </c>
      <c r="P32" s="23" t="s">
        <v>588</v>
      </c>
      <c r="Q32" s="23" t="s">
        <v>588</v>
      </c>
      <c r="R32" s="23" t="s">
        <v>588</v>
      </c>
      <c r="S32" s="23" t="s">
        <v>595</v>
      </c>
    </row>
    <row r="33" customHeight="1" spans="1:19">
      <c r="A33" s="15">
        <v>29</v>
      </c>
      <c r="B33" s="23"/>
      <c r="C33" s="23" t="s">
        <v>588</v>
      </c>
      <c r="D33" s="23" t="s">
        <v>58</v>
      </c>
      <c r="E33" s="108" t="s">
        <v>1289</v>
      </c>
      <c r="F33" s="71">
        <v>2018</v>
      </c>
      <c r="G33" s="23">
        <v>510</v>
      </c>
      <c r="H33" s="23" t="s">
        <v>94</v>
      </c>
      <c r="I33" s="23">
        <v>10</v>
      </c>
      <c r="J33" s="112">
        <v>1.3189</v>
      </c>
      <c r="K33" s="112">
        <v>0.65</v>
      </c>
      <c r="L33" s="90"/>
      <c r="M33" s="112"/>
      <c r="N33" s="90">
        <v>1.3</v>
      </c>
      <c r="O33" s="23" t="s">
        <v>588</v>
      </c>
      <c r="P33" s="23" t="s">
        <v>588</v>
      </c>
      <c r="Q33" s="23" t="s">
        <v>588</v>
      </c>
      <c r="R33" s="23" t="s">
        <v>588</v>
      </c>
      <c r="S33" s="23" t="s">
        <v>1290</v>
      </c>
    </row>
    <row r="34" customHeight="1" spans="1:19">
      <c r="A34" s="15">
        <v>30</v>
      </c>
      <c r="B34" s="23"/>
      <c r="C34" s="23" t="s">
        <v>588</v>
      </c>
      <c r="D34" s="23" t="s">
        <v>58</v>
      </c>
      <c r="E34" s="108" t="s">
        <v>1291</v>
      </c>
      <c r="F34" s="71">
        <v>2018</v>
      </c>
      <c r="G34" s="23">
        <v>1000</v>
      </c>
      <c r="H34" s="23" t="s">
        <v>94</v>
      </c>
      <c r="I34" s="23">
        <v>10</v>
      </c>
      <c r="J34" s="112">
        <v>5.6301</v>
      </c>
      <c r="K34" s="112">
        <v>2.55</v>
      </c>
      <c r="L34" s="90"/>
      <c r="M34" s="112"/>
      <c r="N34" s="90">
        <v>5.6</v>
      </c>
      <c r="O34" s="23" t="s">
        <v>588</v>
      </c>
      <c r="P34" s="23" t="s">
        <v>588</v>
      </c>
      <c r="Q34" s="23" t="s">
        <v>588</v>
      </c>
      <c r="R34" s="23" t="s">
        <v>588</v>
      </c>
      <c r="S34" s="23" t="s">
        <v>1292</v>
      </c>
    </row>
    <row r="35" customHeight="1" spans="1:19">
      <c r="A35" s="15">
        <v>31</v>
      </c>
      <c r="B35" s="23"/>
      <c r="C35" s="23" t="s">
        <v>588</v>
      </c>
      <c r="D35" s="23" t="s">
        <v>58</v>
      </c>
      <c r="E35" s="108" t="s">
        <v>1293</v>
      </c>
      <c r="F35" s="71">
        <v>2018</v>
      </c>
      <c r="G35" s="23">
        <v>900</v>
      </c>
      <c r="H35" s="23" t="s">
        <v>94</v>
      </c>
      <c r="I35" s="23">
        <v>10</v>
      </c>
      <c r="J35" s="112">
        <v>4.617</v>
      </c>
      <c r="K35" s="112">
        <v>2.3</v>
      </c>
      <c r="L35" s="90"/>
      <c r="M35" s="112"/>
      <c r="N35" s="90">
        <v>4.6</v>
      </c>
      <c r="O35" s="23" t="s">
        <v>588</v>
      </c>
      <c r="P35" s="23" t="s">
        <v>588</v>
      </c>
      <c r="Q35" s="23" t="s">
        <v>588</v>
      </c>
      <c r="R35" s="23" t="s">
        <v>588</v>
      </c>
      <c r="S35" s="23" t="s">
        <v>1294</v>
      </c>
    </row>
    <row r="36" customHeight="1" spans="1:19">
      <c r="A36" s="15">
        <v>32</v>
      </c>
      <c r="B36" s="23"/>
      <c r="C36" s="23" t="s">
        <v>588</v>
      </c>
      <c r="D36" s="23" t="s">
        <v>58</v>
      </c>
      <c r="E36" s="108" t="s">
        <v>1295</v>
      </c>
      <c r="F36" s="71">
        <v>2018</v>
      </c>
      <c r="G36" s="23">
        <v>1000</v>
      </c>
      <c r="H36" s="23" t="s">
        <v>94</v>
      </c>
      <c r="I36" s="23">
        <v>10</v>
      </c>
      <c r="J36" s="112">
        <v>13.4998</v>
      </c>
      <c r="K36" s="112">
        <v>6.75</v>
      </c>
      <c r="L36" s="90"/>
      <c r="M36" s="112"/>
      <c r="N36" s="112">
        <v>13</v>
      </c>
      <c r="O36" s="23" t="s">
        <v>588</v>
      </c>
      <c r="P36" s="23" t="s">
        <v>588</v>
      </c>
      <c r="Q36" s="23" t="s">
        <v>588</v>
      </c>
      <c r="R36" s="108" t="s">
        <v>588</v>
      </c>
      <c r="S36" s="108" t="s">
        <v>598</v>
      </c>
    </row>
    <row r="37" customHeight="1" spans="1:19">
      <c r="A37" s="15">
        <v>33</v>
      </c>
      <c r="B37" s="23"/>
      <c r="C37" s="23" t="s">
        <v>588</v>
      </c>
      <c r="D37" s="23" t="s">
        <v>58</v>
      </c>
      <c r="E37" s="108" t="s">
        <v>1296</v>
      </c>
      <c r="F37" s="71">
        <v>2018</v>
      </c>
      <c r="G37" s="23">
        <v>180</v>
      </c>
      <c r="H37" s="23" t="s">
        <v>94</v>
      </c>
      <c r="I37" s="23">
        <v>10</v>
      </c>
      <c r="J37" s="112"/>
      <c r="K37" s="112"/>
      <c r="L37" s="90"/>
      <c r="M37" s="112"/>
      <c r="N37" s="112"/>
      <c r="O37" s="23" t="s">
        <v>588</v>
      </c>
      <c r="P37" s="23" t="s">
        <v>588</v>
      </c>
      <c r="Q37" s="23" t="s">
        <v>588</v>
      </c>
      <c r="R37" s="108"/>
      <c r="S37" s="108"/>
    </row>
    <row r="38" customHeight="1" spans="1:19">
      <c r="A38" s="15">
        <v>34</v>
      </c>
      <c r="B38" s="23"/>
      <c r="C38" s="23" t="s">
        <v>588</v>
      </c>
      <c r="D38" s="23" t="s">
        <v>58</v>
      </c>
      <c r="E38" s="108" t="s">
        <v>1297</v>
      </c>
      <c r="F38" s="71">
        <v>2018</v>
      </c>
      <c r="G38" s="23">
        <v>1200</v>
      </c>
      <c r="H38" s="23" t="s">
        <v>94</v>
      </c>
      <c r="I38" s="23">
        <v>10</v>
      </c>
      <c r="J38" s="112">
        <v>10.496</v>
      </c>
      <c r="K38" s="112">
        <v>5.2</v>
      </c>
      <c r="L38" s="90"/>
      <c r="M38" s="112"/>
      <c r="N38" s="90">
        <v>5</v>
      </c>
      <c r="O38" s="23" t="s">
        <v>588</v>
      </c>
      <c r="P38" s="23" t="s">
        <v>588</v>
      </c>
      <c r="Q38" s="23" t="s">
        <v>588</v>
      </c>
      <c r="R38" s="23" t="s">
        <v>588</v>
      </c>
      <c r="S38" s="23" t="s">
        <v>590</v>
      </c>
    </row>
    <row r="39" customHeight="1" spans="1:19">
      <c r="A39" s="15">
        <v>35</v>
      </c>
      <c r="B39" s="23"/>
      <c r="C39" s="23" t="s">
        <v>109</v>
      </c>
      <c r="D39" s="23" t="s">
        <v>58</v>
      </c>
      <c r="E39" s="23" t="s">
        <v>1298</v>
      </c>
      <c r="F39" s="71">
        <v>2018</v>
      </c>
      <c r="G39" s="23">
        <v>2890.5</v>
      </c>
      <c r="H39" s="23" t="s">
        <v>105</v>
      </c>
      <c r="I39" s="23" t="s">
        <v>111</v>
      </c>
      <c r="J39" s="90">
        <v>19</v>
      </c>
      <c r="K39" s="90">
        <v>1</v>
      </c>
      <c r="L39" s="90">
        <v>18</v>
      </c>
      <c r="M39" s="90"/>
      <c r="N39" s="90">
        <v>19</v>
      </c>
      <c r="O39" s="23" t="s">
        <v>109</v>
      </c>
      <c r="P39" s="23" t="s">
        <v>109</v>
      </c>
      <c r="Q39" s="23" t="s">
        <v>109</v>
      </c>
      <c r="R39" s="23" t="s">
        <v>109</v>
      </c>
      <c r="S39" s="23" t="s">
        <v>1299</v>
      </c>
    </row>
    <row r="40" customHeight="1" spans="1:19">
      <c r="A40" s="15">
        <v>36</v>
      </c>
      <c r="B40" s="23"/>
      <c r="C40" s="23" t="s">
        <v>1300</v>
      </c>
      <c r="D40" s="23" t="s">
        <v>58</v>
      </c>
      <c r="E40" s="23" t="s">
        <v>1301</v>
      </c>
      <c r="F40" s="71">
        <v>2018</v>
      </c>
      <c r="G40" s="23">
        <v>650</v>
      </c>
      <c r="H40" s="23" t="s">
        <v>87</v>
      </c>
      <c r="I40" s="23">
        <v>20</v>
      </c>
      <c r="J40" s="90">
        <v>9.8638</v>
      </c>
      <c r="K40" s="90">
        <v>4.196</v>
      </c>
      <c r="L40" s="90"/>
      <c r="M40" s="90"/>
      <c r="N40" s="90">
        <v>9.8638</v>
      </c>
      <c r="O40" s="23" t="s">
        <v>1300</v>
      </c>
      <c r="P40" s="23" t="s">
        <v>1300</v>
      </c>
      <c r="Q40" s="23" t="s">
        <v>1300</v>
      </c>
      <c r="R40" s="23" t="s">
        <v>1300</v>
      </c>
      <c r="S40" s="23" t="s">
        <v>1302</v>
      </c>
    </row>
    <row r="41" customHeight="1" spans="1:19">
      <c r="A41" s="15">
        <v>37</v>
      </c>
      <c r="B41" s="23"/>
      <c r="C41" s="23" t="s">
        <v>608</v>
      </c>
      <c r="D41" s="23" t="s">
        <v>58</v>
      </c>
      <c r="E41" s="23" t="s">
        <v>609</v>
      </c>
      <c r="F41" s="71">
        <v>2018</v>
      </c>
      <c r="G41" s="23">
        <v>2.5</v>
      </c>
      <c r="H41" s="23" t="s">
        <v>75</v>
      </c>
      <c r="I41" s="23">
        <v>20</v>
      </c>
      <c r="J41" s="90">
        <v>4.6916</v>
      </c>
      <c r="K41" s="90"/>
      <c r="L41" s="90">
        <v>2.346</v>
      </c>
      <c r="M41" s="90"/>
      <c r="N41" s="90">
        <v>3.9879</v>
      </c>
      <c r="O41" s="23" t="s">
        <v>608</v>
      </c>
      <c r="P41" s="90" t="s">
        <v>608</v>
      </c>
      <c r="Q41" s="90" t="s">
        <v>608</v>
      </c>
      <c r="R41" s="90" t="s">
        <v>608</v>
      </c>
      <c r="S41" s="23" t="s">
        <v>610</v>
      </c>
    </row>
    <row r="42" customHeight="1" spans="1:19">
      <c r="A42" s="15">
        <v>38</v>
      </c>
      <c r="B42" s="23"/>
      <c r="C42" s="23" t="s">
        <v>608</v>
      </c>
      <c r="D42" s="23" t="s">
        <v>58</v>
      </c>
      <c r="E42" s="23" t="s">
        <v>611</v>
      </c>
      <c r="F42" s="71">
        <v>2018</v>
      </c>
      <c r="G42" s="23">
        <v>1.4</v>
      </c>
      <c r="H42" s="23" t="s">
        <v>75</v>
      </c>
      <c r="I42" s="23">
        <v>20</v>
      </c>
      <c r="J42" s="90">
        <v>11.9879</v>
      </c>
      <c r="K42" s="90"/>
      <c r="L42" s="90">
        <v>5.522</v>
      </c>
      <c r="M42" s="90"/>
      <c r="N42" s="90">
        <v>10.1897</v>
      </c>
      <c r="O42" s="23" t="s">
        <v>608</v>
      </c>
      <c r="P42" s="90" t="s">
        <v>608</v>
      </c>
      <c r="Q42" s="90" t="s">
        <v>608</v>
      </c>
      <c r="R42" s="90" t="s">
        <v>608</v>
      </c>
      <c r="S42" s="23" t="s">
        <v>610</v>
      </c>
    </row>
    <row r="43" customHeight="1" spans="1:19">
      <c r="A43" s="15">
        <v>39</v>
      </c>
      <c r="B43" s="23"/>
      <c r="C43" s="23" t="s">
        <v>608</v>
      </c>
      <c r="D43" s="23" t="s">
        <v>58</v>
      </c>
      <c r="E43" s="23" t="s">
        <v>1303</v>
      </c>
      <c r="F43" s="71">
        <v>2018</v>
      </c>
      <c r="G43" s="23">
        <v>40</v>
      </c>
      <c r="H43" s="23" t="s">
        <v>87</v>
      </c>
      <c r="I43" s="23">
        <v>20</v>
      </c>
      <c r="J43" s="90"/>
      <c r="K43" s="90"/>
      <c r="L43" s="90"/>
      <c r="M43" s="90"/>
      <c r="N43" s="90"/>
      <c r="O43" s="23"/>
      <c r="P43" s="90"/>
      <c r="Q43" s="90"/>
      <c r="R43" s="90"/>
      <c r="S43" s="23"/>
    </row>
    <row r="44" customHeight="1" spans="1:19">
      <c r="A44" s="15">
        <v>40</v>
      </c>
      <c r="B44" s="23"/>
      <c r="C44" s="23" t="s">
        <v>608</v>
      </c>
      <c r="D44" s="23" t="s">
        <v>58</v>
      </c>
      <c r="E44" s="23" t="s">
        <v>575</v>
      </c>
      <c r="F44" s="71">
        <v>2018</v>
      </c>
      <c r="G44" s="23">
        <v>200</v>
      </c>
      <c r="H44" s="23" t="s">
        <v>87</v>
      </c>
      <c r="I44" s="23">
        <v>20</v>
      </c>
      <c r="J44" s="90"/>
      <c r="K44" s="90"/>
      <c r="L44" s="90"/>
      <c r="M44" s="90"/>
      <c r="N44" s="90"/>
      <c r="O44" s="23"/>
      <c r="P44" s="90"/>
      <c r="Q44" s="90"/>
      <c r="R44" s="90"/>
      <c r="S44" s="23"/>
    </row>
    <row r="45" customHeight="1" spans="1:19">
      <c r="A45" s="15">
        <v>41</v>
      </c>
      <c r="B45" s="23"/>
      <c r="C45" s="23" t="s">
        <v>622</v>
      </c>
      <c r="D45" s="23" t="s">
        <v>58</v>
      </c>
      <c r="E45" s="23" t="s">
        <v>1304</v>
      </c>
      <c r="F45" s="71">
        <v>2018</v>
      </c>
      <c r="G45" s="23">
        <v>0.5</v>
      </c>
      <c r="H45" s="23" t="s">
        <v>60</v>
      </c>
      <c r="I45" s="23">
        <v>20</v>
      </c>
      <c r="J45" s="90">
        <v>16.4936</v>
      </c>
      <c r="K45" s="90">
        <v>10.7783</v>
      </c>
      <c r="L45" s="90"/>
      <c r="M45" s="90">
        <v>2.935312</v>
      </c>
      <c r="N45" s="90">
        <v>15</v>
      </c>
      <c r="O45" s="23" t="s">
        <v>622</v>
      </c>
      <c r="P45" s="23" t="s">
        <v>622</v>
      </c>
      <c r="Q45" s="23" t="s">
        <v>622</v>
      </c>
      <c r="R45" s="23" t="s">
        <v>622</v>
      </c>
      <c r="S45" s="23" t="s">
        <v>624</v>
      </c>
    </row>
    <row r="46" customHeight="1" spans="1:19">
      <c r="A46" s="15">
        <v>42</v>
      </c>
      <c r="B46" s="23"/>
      <c r="C46" s="23" t="s">
        <v>633</v>
      </c>
      <c r="D46" s="23" t="s">
        <v>58</v>
      </c>
      <c r="E46" s="23" t="s">
        <v>1305</v>
      </c>
      <c r="F46" s="71">
        <v>2018</v>
      </c>
      <c r="G46" s="23">
        <v>1</v>
      </c>
      <c r="H46" s="23" t="s">
        <v>271</v>
      </c>
      <c r="I46" s="23">
        <v>20</v>
      </c>
      <c r="J46" s="90">
        <v>14.6</v>
      </c>
      <c r="K46" s="90">
        <v>14</v>
      </c>
      <c r="L46" s="90"/>
      <c r="M46" s="90"/>
      <c r="N46" s="90">
        <v>12</v>
      </c>
      <c r="O46" s="23" t="s">
        <v>633</v>
      </c>
      <c r="P46" s="23" t="s">
        <v>633</v>
      </c>
      <c r="Q46" s="23" t="s">
        <v>633</v>
      </c>
      <c r="R46" s="23" t="s">
        <v>633</v>
      </c>
      <c r="S46" s="23" t="s">
        <v>635</v>
      </c>
    </row>
    <row r="47" customHeight="1" spans="1:19">
      <c r="A47" s="15">
        <v>43</v>
      </c>
      <c r="B47" s="23"/>
      <c r="C47" s="23" t="s">
        <v>633</v>
      </c>
      <c r="D47" s="110" t="s">
        <v>103</v>
      </c>
      <c r="E47" s="23" t="s">
        <v>1306</v>
      </c>
      <c r="F47" s="71">
        <v>2018</v>
      </c>
      <c r="G47" s="23">
        <v>1</v>
      </c>
      <c r="H47" s="23" t="s">
        <v>200</v>
      </c>
      <c r="I47" s="23">
        <v>20</v>
      </c>
      <c r="J47" s="90">
        <v>3.48</v>
      </c>
      <c r="K47" s="90">
        <v>3.215</v>
      </c>
      <c r="L47" s="90"/>
      <c r="M47" s="90"/>
      <c r="N47" s="90">
        <v>2.7</v>
      </c>
      <c r="O47" s="23" t="s">
        <v>633</v>
      </c>
      <c r="P47" s="23" t="s">
        <v>633</v>
      </c>
      <c r="Q47" s="23" t="s">
        <v>633</v>
      </c>
      <c r="R47" s="23" t="s">
        <v>633</v>
      </c>
      <c r="S47" s="23" t="s">
        <v>635</v>
      </c>
    </row>
    <row r="48" customHeight="1" spans="1:19">
      <c r="A48" s="15">
        <v>44</v>
      </c>
      <c r="B48" s="23"/>
      <c r="C48" s="23" t="s">
        <v>633</v>
      </c>
      <c r="D48" s="23" t="s">
        <v>58</v>
      </c>
      <c r="E48" s="23" t="s">
        <v>1307</v>
      </c>
      <c r="F48" s="71">
        <v>2018</v>
      </c>
      <c r="G48" s="23">
        <v>1</v>
      </c>
      <c r="H48" s="23" t="s">
        <v>271</v>
      </c>
      <c r="I48" s="23">
        <v>20</v>
      </c>
      <c r="J48" s="112">
        <v>7.607</v>
      </c>
      <c r="K48" s="112">
        <v>3.803</v>
      </c>
      <c r="L48" s="90"/>
      <c r="M48" s="90"/>
      <c r="N48" s="90">
        <v>5.2</v>
      </c>
      <c r="O48" s="23" t="s">
        <v>633</v>
      </c>
      <c r="P48" s="23" t="s">
        <v>633</v>
      </c>
      <c r="Q48" s="23" t="s">
        <v>633</v>
      </c>
      <c r="R48" s="23" t="s">
        <v>633</v>
      </c>
      <c r="S48" s="23" t="s">
        <v>639</v>
      </c>
    </row>
    <row r="49" customHeight="1" spans="1:19">
      <c r="A49" s="15">
        <v>45</v>
      </c>
      <c r="B49" s="23"/>
      <c r="C49" s="23" t="s">
        <v>1308</v>
      </c>
      <c r="D49" s="23" t="s">
        <v>58</v>
      </c>
      <c r="E49" s="23" t="s">
        <v>642</v>
      </c>
      <c r="F49" s="71">
        <v>2018</v>
      </c>
      <c r="G49" s="23">
        <v>0.4</v>
      </c>
      <c r="H49" s="23" t="s">
        <v>60</v>
      </c>
      <c r="I49" s="23" t="s">
        <v>111</v>
      </c>
      <c r="J49" s="90">
        <v>14</v>
      </c>
      <c r="K49" s="90"/>
      <c r="L49" s="90">
        <v>6</v>
      </c>
      <c r="M49" s="90"/>
      <c r="N49" s="90">
        <v>12</v>
      </c>
      <c r="O49" s="23" t="s">
        <v>1308</v>
      </c>
      <c r="P49" s="23" t="s">
        <v>1308</v>
      </c>
      <c r="Q49" s="23" t="s">
        <v>1308</v>
      </c>
      <c r="R49" s="23" t="s">
        <v>1308</v>
      </c>
      <c r="S49" s="23" t="s">
        <v>1309</v>
      </c>
    </row>
    <row r="50" customHeight="1" spans="1:19">
      <c r="A50" s="15">
        <v>46</v>
      </c>
      <c r="B50" s="23"/>
      <c r="C50" s="23" t="s">
        <v>641</v>
      </c>
      <c r="D50" s="23" t="s">
        <v>58</v>
      </c>
      <c r="E50" s="23" t="s">
        <v>1310</v>
      </c>
      <c r="F50" s="71">
        <v>2018</v>
      </c>
      <c r="G50" s="23">
        <v>70</v>
      </c>
      <c r="H50" s="23" t="s">
        <v>87</v>
      </c>
      <c r="I50" s="23">
        <v>10</v>
      </c>
      <c r="J50" s="90">
        <v>5.018625</v>
      </c>
      <c r="K50" s="90">
        <v>5</v>
      </c>
      <c r="L50" s="90"/>
      <c r="M50" s="90"/>
      <c r="N50" s="90">
        <v>5</v>
      </c>
      <c r="O50" s="23" t="s">
        <v>641</v>
      </c>
      <c r="P50" s="23" t="s">
        <v>641</v>
      </c>
      <c r="Q50" s="23" t="s">
        <v>641</v>
      </c>
      <c r="R50" s="23" t="s">
        <v>641</v>
      </c>
      <c r="S50" s="23" t="s">
        <v>1311</v>
      </c>
    </row>
    <row r="51" customHeight="1" spans="1:19">
      <c r="A51" s="15">
        <v>47</v>
      </c>
      <c r="B51" s="23"/>
      <c r="C51" s="23" t="s">
        <v>641</v>
      </c>
      <c r="D51" s="23" t="s">
        <v>58</v>
      </c>
      <c r="E51" s="23" t="s">
        <v>1312</v>
      </c>
      <c r="F51" s="71">
        <v>2018</v>
      </c>
      <c r="G51" s="23">
        <v>1</v>
      </c>
      <c r="H51" s="23" t="s">
        <v>271</v>
      </c>
      <c r="I51" s="23">
        <v>10</v>
      </c>
      <c r="J51" s="90">
        <v>5.0227</v>
      </c>
      <c r="K51" s="90">
        <v>5</v>
      </c>
      <c r="L51" s="90"/>
      <c r="M51" s="90"/>
      <c r="N51" s="90">
        <v>5</v>
      </c>
      <c r="O51" s="23" t="s">
        <v>641</v>
      </c>
      <c r="P51" s="23" t="s">
        <v>641</v>
      </c>
      <c r="Q51" s="23" t="s">
        <v>641</v>
      </c>
      <c r="R51" s="23" t="s">
        <v>641</v>
      </c>
      <c r="S51" s="23" t="s">
        <v>1313</v>
      </c>
    </row>
    <row r="52" customHeight="1" spans="1:19">
      <c r="A52" s="15">
        <v>48</v>
      </c>
      <c r="B52" s="23"/>
      <c r="C52" s="23" t="s">
        <v>1314</v>
      </c>
      <c r="D52" s="23" t="s">
        <v>58</v>
      </c>
      <c r="E52" s="108" t="s">
        <v>1315</v>
      </c>
      <c r="F52" s="71">
        <v>2018</v>
      </c>
      <c r="G52" s="64">
        <v>400</v>
      </c>
      <c r="H52" s="110" t="s">
        <v>87</v>
      </c>
      <c r="I52" s="64">
        <v>20</v>
      </c>
      <c r="J52" s="112">
        <v>24.6319</v>
      </c>
      <c r="K52" s="112">
        <v>9.9</v>
      </c>
      <c r="L52" s="90"/>
      <c r="M52" s="90"/>
      <c r="N52" s="90">
        <v>21.43</v>
      </c>
      <c r="O52" s="23" t="s">
        <v>1314</v>
      </c>
      <c r="P52" s="108" t="s">
        <v>1314</v>
      </c>
      <c r="Q52" s="23" t="s">
        <v>1314</v>
      </c>
      <c r="R52" s="108" t="s">
        <v>1314</v>
      </c>
      <c r="S52" s="110" t="s">
        <v>1316</v>
      </c>
    </row>
    <row r="53" customHeight="1" spans="1:19">
      <c r="A53" s="15">
        <v>49</v>
      </c>
      <c r="B53" s="23"/>
      <c r="C53" s="72" t="s">
        <v>124</v>
      </c>
      <c r="D53" s="23" t="s">
        <v>58</v>
      </c>
      <c r="E53" s="72" t="s">
        <v>575</v>
      </c>
      <c r="F53" s="71">
        <v>2018</v>
      </c>
      <c r="G53" s="72">
        <v>1000</v>
      </c>
      <c r="H53" s="72" t="s">
        <v>87</v>
      </c>
      <c r="I53" s="72">
        <v>20</v>
      </c>
      <c r="J53" s="72">
        <v>50</v>
      </c>
      <c r="K53" s="72">
        <v>25</v>
      </c>
      <c r="L53" s="72">
        <v>0</v>
      </c>
      <c r="M53" s="72">
        <v>25</v>
      </c>
      <c r="N53" s="72">
        <v>50</v>
      </c>
      <c r="O53" s="72" t="s">
        <v>124</v>
      </c>
      <c r="P53" s="72" t="s">
        <v>124</v>
      </c>
      <c r="Q53" s="72" t="s">
        <v>124</v>
      </c>
      <c r="R53" s="72" t="s">
        <v>124</v>
      </c>
      <c r="S53" s="72" t="s">
        <v>1317</v>
      </c>
    </row>
    <row r="54" customHeight="1" spans="1:19">
      <c r="A54" s="15">
        <v>50</v>
      </c>
      <c r="B54" s="23"/>
      <c r="C54" s="72" t="s">
        <v>124</v>
      </c>
      <c r="D54" s="23" t="s">
        <v>58</v>
      </c>
      <c r="E54" s="72" t="s">
        <v>1318</v>
      </c>
      <c r="F54" s="71">
        <v>2018</v>
      </c>
      <c r="G54" s="72">
        <v>60</v>
      </c>
      <c r="H54" s="72" t="s">
        <v>87</v>
      </c>
      <c r="I54" s="72">
        <v>20</v>
      </c>
      <c r="J54" s="72">
        <v>4.15</v>
      </c>
      <c r="K54" s="72">
        <v>2.07</v>
      </c>
      <c r="L54" s="72">
        <v>0</v>
      </c>
      <c r="M54" s="72">
        <v>2.08</v>
      </c>
      <c r="N54" s="72">
        <v>4.15</v>
      </c>
      <c r="O54" s="72" t="s">
        <v>124</v>
      </c>
      <c r="P54" s="72" t="s">
        <v>124</v>
      </c>
      <c r="Q54" s="72" t="s">
        <v>124</v>
      </c>
      <c r="R54" s="72" t="s">
        <v>124</v>
      </c>
      <c r="S54" s="72" t="s">
        <v>1317</v>
      </c>
    </row>
    <row r="55" customHeight="1" spans="1:19">
      <c r="A55" s="15">
        <v>51</v>
      </c>
      <c r="B55" s="23"/>
      <c r="C55" s="72" t="s">
        <v>124</v>
      </c>
      <c r="D55" s="23" t="s">
        <v>58</v>
      </c>
      <c r="E55" s="72" t="s">
        <v>1319</v>
      </c>
      <c r="F55" s="71">
        <v>2018</v>
      </c>
      <c r="G55" s="72">
        <v>125</v>
      </c>
      <c r="H55" s="72" t="s">
        <v>87</v>
      </c>
      <c r="I55" s="72">
        <v>30</v>
      </c>
      <c r="J55" s="72">
        <v>4</v>
      </c>
      <c r="K55" s="72">
        <v>0</v>
      </c>
      <c r="L55" s="72">
        <v>4</v>
      </c>
      <c r="M55" s="72">
        <v>0</v>
      </c>
      <c r="N55" s="72">
        <v>4</v>
      </c>
      <c r="O55" s="72" t="s">
        <v>124</v>
      </c>
      <c r="P55" s="72" t="s">
        <v>124</v>
      </c>
      <c r="Q55" s="72" t="s">
        <v>124</v>
      </c>
      <c r="R55" s="72" t="s">
        <v>124</v>
      </c>
      <c r="S55" s="72" t="s">
        <v>1320</v>
      </c>
    </row>
    <row r="56" customHeight="1" spans="1:19">
      <c r="A56" s="15">
        <v>52</v>
      </c>
      <c r="B56" s="23"/>
      <c r="C56" s="72" t="s">
        <v>124</v>
      </c>
      <c r="D56" s="23" t="s">
        <v>58</v>
      </c>
      <c r="E56" s="72" t="s">
        <v>1321</v>
      </c>
      <c r="F56" s="71">
        <v>2018</v>
      </c>
      <c r="G56" s="72">
        <v>800</v>
      </c>
      <c r="H56" s="72" t="s">
        <v>105</v>
      </c>
      <c r="I56" s="72">
        <v>20</v>
      </c>
      <c r="J56" s="72">
        <v>4</v>
      </c>
      <c r="K56" s="72">
        <v>4</v>
      </c>
      <c r="L56" s="72">
        <v>0</v>
      </c>
      <c r="M56" s="72">
        <v>0</v>
      </c>
      <c r="N56" s="72">
        <v>4</v>
      </c>
      <c r="O56" s="72" t="s">
        <v>124</v>
      </c>
      <c r="P56" s="72" t="s">
        <v>124</v>
      </c>
      <c r="Q56" s="72" t="s">
        <v>124</v>
      </c>
      <c r="R56" s="72" t="s">
        <v>124</v>
      </c>
      <c r="S56" s="72" t="s">
        <v>1322</v>
      </c>
    </row>
    <row r="57" customHeight="1" spans="1:19">
      <c r="A57" s="15">
        <v>53</v>
      </c>
      <c r="B57" s="23"/>
      <c r="C57" s="72" t="s">
        <v>124</v>
      </c>
      <c r="D57" s="23" t="s">
        <v>58</v>
      </c>
      <c r="E57" s="72" t="s">
        <v>1323</v>
      </c>
      <c r="F57" s="71">
        <v>2018</v>
      </c>
      <c r="G57" s="72">
        <v>200</v>
      </c>
      <c r="H57" s="72" t="s">
        <v>87</v>
      </c>
      <c r="I57" s="72">
        <v>20</v>
      </c>
      <c r="J57" s="72">
        <v>4</v>
      </c>
      <c r="K57" s="72">
        <v>4</v>
      </c>
      <c r="L57" s="72">
        <v>0</v>
      </c>
      <c r="M57" s="72">
        <v>0</v>
      </c>
      <c r="N57" s="72">
        <v>4</v>
      </c>
      <c r="O57" s="72" t="s">
        <v>124</v>
      </c>
      <c r="P57" s="72" t="s">
        <v>124</v>
      </c>
      <c r="Q57" s="72" t="s">
        <v>124</v>
      </c>
      <c r="R57" s="72" t="s">
        <v>124</v>
      </c>
      <c r="S57" s="72" t="s">
        <v>1322</v>
      </c>
    </row>
    <row r="58" customHeight="1" spans="1:19">
      <c r="A58" s="15">
        <v>54</v>
      </c>
      <c r="B58" s="23"/>
      <c r="C58" s="23" t="s">
        <v>129</v>
      </c>
      <c r="D58" s="23" t="s">
        <v>58</v>
      </c>
      <c r="E58" s="23" t="s">
        <v>1324</v>
      </c>
      <c r="F58" s="71">
        <v>2018</v>
      </c>
      <c r="G58" s="23">
        <v>70</v>
      </c>
      <c r="H58" s="23" t="s">
        <v>87</v>
      </c>
      <c r="I58" s="23">
        <v>10</v>
      </c>
      <c r="J58" s="90">
        <v>5.62518</v>
      </c>
      <c r="K58" s="90">
        <v>2.812</v>
      </c>
      <c r="L58" s="90">
        <v>0</v>
      </c>
      <c r="M58" s="90">
        <v>3.1</v>
      </c>
      <c r="N58" s="90">
        <v>5.62518</v>
      </c>
      <c r="O58" s="23" t="s">
        <v>129</v>
      </c>
      <c r="P58" s="23" t="s">
        <v>129</v>
      </c>
      <c r="Q58" s="23" t="s">
        <v>129</v>
      </c>
      <c r="R58" s="23" t="s">
        <v>129</v>
      </c>
      <c r="S58" s="23" t="s">
        <v>1325</v>
      </c>
    </row>
    <row r="59" customHeight="1" spans="1:19">
      <c r="A59" s="15">
        <v>55</v>
      </c>
      <c r="B59" s="23"/>
      <c r="C59" s="23" t="s">
        <v>129</v>
      </c>
      <c r="D59" s="23" t="s">
        <v>58</v>
      </c>
      <c r="E59" s="23" t="s">
        <v>1326</v>
      </c>
      <c r="F59" s="71">
        <v>2018</v>
      </c>
      <c r="G59" s="23">
        <v>1</v>
      </c>
      <c r="H59" s="23" t="s">
        <v>75</v>
      </c>
      <c r="I59" s="23">
        <v>10</v>
      </c>
      <c r="J59" s="90">
        <v>8.665</v>
      </c>
      <c r="K59" s="90">
        <v>4</v>
      </c>
      <c r="L59" s="90">
        <v>0</v>
      </c>
      <c r="M59" s="90">
        <v>4</v>
      </c>
      <c r="N59" s="90">
        <v>8.665</v>
      </c>
      <c r="O59" s="23" t="s">
        <v>129</v>
      </c>
      <c r="P59" s="23" t="s">
        <v>129</v>
      </c>
      <c r="Q59" s="23" t="s">
        <v>129</v>
      </c>
      <c r="R59" s="23" t="s">
        <v>129</v>
      </c>
      <c r="S59" s="23" t="s">
        <v>1327</v>
      </c>
    </row>
    <row r="60" customHeight="1" spans="1:19">
      <c r="A60" s="15">
        <v>56</v>
      </c>
      <c r="B60" s="23"/>
      <c r="C60" s="23" t="s">
        <v>139</v>
      </c>
      <c r="D60" s="23" t="s">
        <v>58</v>
      </c>
      <c r="E60" s="23" t="s">
        <v>1328</v>
      </c>
      <c r="F60" s="71">
        <v>2018</v>
      </c>
      <c r="G60" s="23">
        <v>450</v>
      </c>
      <c r="H60" s="23" t="s">
        <v>525</v>
      </c>
      <c r="I60" s="23" t="s">
        <v>1329</v>
      </c>
      <c r="J60" s="90">
        <v>24.2365</v>
      </c>
      <c r="K60" s="90">
        <v>12</v>
      </c>
      <c r="L60" s="90"/>
      <c r="M60" s="90">
        <v>12.2365</v>
      </c>
      <c r="N60" s="90">
        <v>24.2365</v>
      </c>
      <c r="O60" s="23" t="s">
        <v>139</v>
      </c>
      <c r="P60" s="23" t="s">
        <v>139</v>
      </c>
      <c r="Q60" s="23" t="s">
        <v>139</v>
      </c>
      <c r="R60" s="23" t="s">
        <v>139</v>
      </c>
      <c r="S60" s="23" t="s">
        <v>1330</v>
      </c>
    </row>
    <row r="61" customHeight="1" spans="1:19">
      <c r="A61" s="15">
        <v>57</v>
      </c>
      <c r="B61" s="23"/>
      <c r="C61" s="23" t="s">
        <v>139</v>
      </c>
      <c r="D61" s="23" t="s">
        <v>58</v>
      </c>
      <c r="E61" s="23" t="s">
        <v>1331</v>
      </c>
      <c r="F61" s="71">
        <v>2018</v>
      </c>
      <c r="G61" s="23">
        <v>565</v>
      </c>
      <c r="H61" s="23" t="s">
        <v>105</v>
      </c>
      <c r="I61" s="23" t="s">
        <v>1329</v>
      </c>
      <c r="J61" s="90">
        <v>5.5849</v>
      </c>
      <c r="K61" s="90">
        <v>2.79</v>
      </c>
      <c r="L61" s="90"/>
      <c r="M61" s="90">
        <v>2.7949</v>
      </c>
      <c r="N61" s="90">
        <v>5.5849</v>
      </c>
      <c r="O61" s="23" t="s">
        <v>139</v>
      </c>
      <c r="P61" s="23" t="s">
        <v>139</v>
      </c>
      <c r="Q61" s="23" t="s">
        <v>139</v>
      </c>
      <c r="R61" s="23" t="s">
        <v>139</v>
      </c>
      <c r="S61" s="23" t="s">
        <v>140</v>
      </c>
    </row>
    <row r="62" customHeight="1" spans="1:19">
      <c r="A62" s="15">
        <v>58</v>
      </c>
      <c r="B62" s="23"/>
      <c r="C62" s="23" t="s">
        <v>139</v>
      </c>
      <c r="D62" s="23" t="s">
        <v>58</v>
      </c>
      <c r="E62" s="23" t="s">
        <v>1332</v>
      </c>
      <c r="F62" s="71">
        <v>2018</v>
      </c>
      <c r="G62" s="23">
        <v>440</v>
      </c>
      <c r="H62" s="23" t="s">
        <v>105</v>
      </c>
      <c r="I62" s="23" t="s">
        <v>111</v>
      </c>
      <c r="J62" s="90">
        <v>5.8022</v>
      </c>
      <c r="K62" s="90">
        <v>2.9</v>
      </c>
      <c r="L62" s="90"/>
      <c r="M62" s="90">
        <v>2.9022</v>
      </c>
      <c r="N62" s="90">
        <v>5.8022</v>
      </c>
      <c r="O62" s="23" t="s">
        <v>139</v>
      </c>
      <c r="P62" s="23" t="s">
        <v>139</v>
      </c>
      <c r="Q62" s="23" t="s">
        <v>139</v>
      </c>
      <c r="R62" s="23" t="s">
        <v>139</v>
      </c>
      <c r="S62" s="23" t="s">
        <v>656</v>
      </c>
    </row>
    <row r="63" customHeight="1" spans="1:19">
      <c r="A63" s="15">
        <v>59</v>
      </c>
      <c r="B63" s="23"/>
      <c r="C63" s="23" t="s">
        <v>139</v>
      </c>
      <c r="D63" s="23" t="s">
        <v>58</v>
      </c>
      <c r="E63" s="23" t="s">
        <v>1333</v>
      </c>
      <c r="F63" s="71">
        <v>2018</v>
      </c>
      <c r="G63" s="23">
        <v>350</v>
      </c>
      <c r="H63" s="23" t="s">
        <v>525</v>
      </c>
      <c r="I63" s="23" t="s">
        <v>111</v>
      </c>
      <c r="J63" s="90">
        <v>14.5</v>
      </c>
      <c r="K63" s="90">
        <v>10</v>
      </c>
      <c r="L63" s="90"/>
      <c r="M63" s="90">
        <v>4.5</v>
      </c>
      <c r="N63" s="90">
        <v>14.5</v>
      </c>
      <c r="O63" s="23" t="s">
        <v>139</v>
      </c>
      <c r="P63" s="23" t="s">
        <v>139</v>
      </c>
      <c r="Q63" s="23" t="s">
        <v>139</v>
      </c>
      <c r="R63" s="23" t="s">
        <v>139</v>
      </c>
      <c r="S63" s="23" t="s">
        <v>1330</v>
      </c>
    </row>
    <row r="64" customHeight="1" spans="1:19">
      <c r="A64" s="15">
        <v>60</v>
      </c>
      <c r="B64" s="23"/>
      <c r="C64" s="23" t="s">
        <v>660</v>
      </c>
      <c r="D64" s="23" t="s">
        <v>58</v>
      </c>
      <c r="E64" s="23" t="s">
        <v>1334</v>
      </c>
      <c r="F64" s="71">
        <v>2018</v>
      </c>
      <c r="G64" s="23">
        <v>556</v>
      </c>
      <c r="H64" s="23" t="s">
        <v>87</v>
      </c>
      <c r="I64" s="23" t="s">
        <v>111</v>
      </c>
      <c r="J64" s="90">
        <v>18.33</v>
      </c>
      <c r="K64" s="90"/>
      <c r="L64" s="90">
        <v>17.33</v>
      </c>
      <c r="M64" s="90">
        <v>1</v>
      </c>
      <c r="N64" s="90">
        <v>16.497</v>
      </c>
      <c r="O64" s="23" t="s">
        <v>660</v>
      </c>
      <c r="P64" s="23" t="s">
        <v>660</v>
      </c>
      <c r="Q64" s="23" t="s">
        <v>660</v>
      </c>
      <c r="R64" s="23" t="s">
        <v>660</v>
      </c>
      <c r="S64" s="23" t="s">
        <v>1335</v>
      </c>
    </row>
    <row r="65" customHeight="1" spans="1:19">
      <c r="A65" s="15">
        <v>61</v>
      </c>
      <c r="B65" s="23"/>
      <c r="C65" s="23" t="s">
        <v>660</v>
      </c>
      <c r="D65" s="23" t="s">
        <v>58</v>
      </c>
      <c r="E65" s="23" t="s">
        <v>1336</v>
      </c>
      <c r="F65" s="71">
        <v>2018</v>
      </c>
      <c r="G65" s="23">
        <v>800</v>
      </c>
      <c r="H65" s="23" t="s">
        <v>87</v>
      </c>
      <c r="I65" s="23" t="s">
        <v>111</v>
      </c>
      <c r="J65" s="90">
        <v>24.533</v>
      </c>
      <c r="K65" s="90"/>
      <c r="L65" s="90">
        <v>24.533</v>
      </c>
      <c r="M65" s="90">
        <v>0</v>
      </c>
      <c r="N65" s="90">
        <v>22.08</v>
      </c>
      <c r="O65" s="23" t="s">
        <v>660</v>
      </c>
      <c r="P65" s="23" t="s">
        <v>660</v>
      </c>
      <c r="Q65" s="23" t="s">
        <v>660</v>
      </c>
      <c r="R65" s="23" t="s">
        <v>660</v>
      </c>
      <c r="S65" s="23" t="s">
        <v>1335</v>
      </c>
    </row>
    <row r="66" customHeight="1" spans="1:19">
      <c r="A66" s="15">
        <v>62</v>
      </c>
      <c r="B66" s="23"/>
      <c r="C66" s="23" t="s">
        <v>1337</v>
      </c>
      <c r="D66" s="23" t="s">
        <v>58</v>
      </c>
      <c r="E66" s="108" t="s">
        <v>1338</v>
      </c>
      <c r="F66" s="71">
        <v>2018</v>
      </c>
      <c r="G66" s="109">
        <v>0.5</v>
      </c>
      <c r="H66" s="23" t="s">
        <v>60</v>
      </c>
      <c r="I66" s="23" t="s">
        <v>111</v>
      </c>
      <c r="J66" s="112">
        <v>9</v>
      </c>
      <c r="K66" s="112">
        <v>4.5</v>
      </c>
      <c r="L66" s="112"/>
      <c r="M66" s="90"/>
      <c r="N66" s="112">
        <v>9</v>
      </c>
      <c r="O66" s="23" t="s">
        <v>1337</v>
      </c>
      <c r="P66" s="23" t="s">
        <v>1337</v>
      </c>
      <c r="Q66" s="23" t="s">
        <v>1337</v>
      </c>
      <c r="R66" s="23" t="s">
        <v>1337</v>
      </c>
      <c r="S66" s="23" t="s">
        <v>1339</v>
      </c>
    </row>
    <row r="67" customHeight="1" spans="1:19">
      <c r="A67" s="15">
        <v>63</v>
      </c>
      <c r="B67" s="23"/>
      <c r="C67" s="23" t="s">
        <v>1337</v>
      </c>
      <c r="D67" s="23" t="s">
        <v>58</v>
      </c>
      <c r="E67" s="108" t="s">
        <v>1340</v>
      </c>
      <c r="F67" s="71">
        <v>2018</v>
      </c>
      <c r="G67" s="109">
        <v>726</v>
      </c>
      <c r="H67" s="23" t="s">
        <v>105</v>
      </c>
      <c r="I67" s="23" t="s">
        <v>111</v>
      </c>
      <c r="J67" s="112">
        <v>12</v>
      </c>
      <c r="K67" s="112">
        <v>5.62</v>
      </c>
      <c r="L67" s="112"/>
      <c r="M67" s="90"/>
      <c r="N67" s="112">
        <v>12</v>
      </c>
      <c r="O67" s="23" t="s">
        <v>1337</v>
      </c>
      <c r="P67" s="23" t="s">
        <v>1337</v>
      </c>
      <c r="Q67" s="23" t="s">
        <v>1337</v>
      </c>
      <c r="R67" s="23" t="s">
        <v>1337</v>
      </c>
      <c r="S67" s="23" t="s">
        <v>1339</v>
      </c>
    </row>
    <row r="68" customHeight="1" spans="1:19">
      <c r="A68" s="15">
        <v>64</v>
      </c>
      <c r="B68" s="23"/>
      <c r="C68" s="23" t="s">
        <v>1341</v>
      </c>
      <c r="D68" s="23" t="s">
        <v>58</v>
      </c>
      <c r="E68" s="23" t="s">
        <v>1342</v>
      </c>
      <c r="F68" s="71">
        <v>2018</v>
      </c>
      <c r="G68" s="23">
        <v>1</v>
      </c>
      <c r="H68" s="23" t="s">
        <v>271</v>
      </c>
      <c r="I68" s="23">
        <v>20</v>
      </c>
      <c r="J68" s="90">
        <v>12.65</v>
      </c>
      <c r="K68" s="90">
        <v>7.3</v>
      </c>
      <c r="L68" s="90"/>
      <c r="M68" s="90">
        <v>5.35</v>
      </c>
      <c r="N68" s="90">
        <v>12.65</v>
      </c>
      <c r="O68" s="23" t="s">
        <v>1341</v>
      </c>
      <c r="P68" s="23" t="s">
        <v>1341</v>
      </c>
      <c r="Q68" s="23" t="s">
        <v>1341</v>
      </c>
      <c r="R68" s="23" t="s">
        <v>1341</v>
      </c>
      <c r="S68" s="23" t="s">
        <v>1343</v>
      </c>
    </row>
    <row r="69" customHeight="1" spans="1:19">
      <c r="A69" s="15">
        <v>65</v>
      </c>
      <c r="B69" s="23"/>
      <c r="C69" s="23" t="s">
        <v>1341</v>
      </c>
      <c r="D69" s="23" t="s">
        <v>58</v>
      </c>
      <c r="E69" s="23" t="s">
        <v>1344</v>
      </c>
      <c r="F69" s="71">
        <v>2018</v>
      </c>
      <c r="G69" s="23">
        <v>1</v>
      </c>
      <c r="H69" s="23" t="s">
        <v>271</v>
      </c>
      <c r="I69" s="23">
        <v>20</v>
      </c>
      <c r="J69" s="90">
        <v>12.44</v>
      </c>
      <c r="K69" s="90">
        <v>6.8</v>
      </c>
      <c r="L69" s="90"/>
      <c r="M69" s="90">
        <v>5.64</v>
      </c>
      <c r="N69" s="90">
        <v>12.44</v>
      </c>
      <c r="O69" s="23" t="s">
        <v>1341</v>
      </c>
      <c r="P69" s="23" t="s">
        <v>1341</v>
      </c>
      <c r="Q69" s="23" t="s">
        <v>1341</v>
      </c>
      <c r="R69" s="23" t="s">
        <v>1341</v>
      </c>
      <c r="S69" s="23" t="s">
        <v>1345</v>
      </c>
    </row>
    <row r="70" customHeight="1" spans="1:19">
      <c r="A70" s="15">
        <v>66</v>
      </c>
      <c r="B70" s="23"/>
      <c r="C70" s="23" t="s">
        <v>1341</v>
      </c>
      <c r="D70" s="23" t="s">
        <v>58</v>
      </c>
      <c r="E70" s="23" t="s">
        <v>1346</v>
      </c>
      <c r="F70" s="71">
        <v>2018</v>
      </c>
      <c r="G70" s="23">
        <v>1</v>
      </c>
      <c r="H70" s="23" t="s">
        <v>271</v>
      </c>
      <c r="I70" s="23">
        <v>20</v>
      </c>
      <c r="J70" s="90">
        <v>18.565</v>
      </c>
      <c r="K70" s="90">
        <v>9.282</v>
      </c>
      <c r="L70" s="90"/>
      <c r="M70" s="90">
        <v>9.283</v>
      </c>
      <c r="N70" s="90">
        <v>18.565</v>
      </c>
      <c r="O70" s="23" t="s">
        <v>1341</v>
      </c>
      <c r="P70" s="23" t="s">
        <v>1341</v>
      </c>
      <c r="Q70" s="23" t="s">
        <v>1341</v>
      </c>
      <c r="R70" s="23" t="s">
        <v>1341</v>
      </c>
      <c r="S70" s="23" t="s">
        <v>1347</v>
      </c>
    </row>
    <row r="71" customHeight="1" spans="1:19">
      <c r="A71" s="15">
        <v>67</v>
      </c>
      <c r="B71" s="23" t="s">
        <v>34</v>
      </c>
      <c r="C71" s="71" t="s">
        <v>141</v>
      </c>
      <c r="D71" s="77" t="s">
        <v>58</v>
      </c>
      <c r="E71" s="77" t="s">
        <v>1348</v>
      </c>
      <c r="F71" s="71">
        <v>2018</v>
      </c>
      <c r="G71" s="71">
        <v>4</v>
      </c>
      <c r="H71" s="71" t="s">
        <v>64</v>
      </c>
      <c r="I71" s="71">
        <v>10</v>
      </c>
      <c r="J71" s="71">
        <v>31.4</v>
      </c>
      <c r="K71" s="71">
        <v>0</v>
      </c>
      <c r="L71" s="71">
        <v>16</v>
      </c>
      <c r="M71" s="71">
        <v>0</v>
      </c>
      <c r="N71" s="71">
        <v>31.4</v>
      </c>
      <c r="O71" s="71" t="s">
        <v>141</v>
      </c>
      <c r="P71" s="71" t="s">
        <v>141</v>
      </c>
      <c r="Q71" s="71" t="s">
        <v>141</v>
      </c>
      <c r="R71" s="71" t="s">
        <v>141</v>
      </c>
      <c r="S71" s="71" t="s">
        <v>666</v>
      </c>
    </row>
    <row r="72" customHeight="1" spans="1:19">
      <c r="A72" s="15">
        <v>68</v>
      </c>
      <c r="B72" s="72" t="s">
        <v>31</v>
      </c>
      <c r="C72" s="71" t="s">
        <v>719</v>
      </c>
      <c r="D72" s="71" t="s">
        <v>58</v>
      </c>
      <c r="E72" s="71" t="s">
        <v>1349</v>
      </c>
      <c r="F72" s="71">
        <v>2018</v>
      </c>
      <c r="G72" s="71">
        <v>1</v>
      </c>
      <c r="H72" s="71" t="s">
        <v>90</v>
      </c>
      <c r="I72" s="71">
        <v>15</v>
      </c>
      <c r="J72" s="71">
        <v>20.3</v>
      </c>
      <c r="K72" s="71">
        <v>0</v>
      </c>
      <c r="L72" s="118">
        <v>10</v>
      </c>
      <c r="M72" s="71">
        <v>0</v>
      </c>
      <c r="N72" s="71">
        <v>18</v>
      </c>
      <c r="O72" s="71" t="s">
        <v>719</v>
      </c>
      <c r="P72" s="71" t="s">
        <v>719</v>
      </c>
      <c r="Q72" s="71" t="s">
        <v>719</v>
      </c>
      <c r="R72" s="71" t="s">
        <v>719</v>
      </c>
      <c r="S72" s="71" t="s">
        <v>1350</v>
      </c>
    </row>
    <row r="73" ht="40" customHeight="1" spans="1:19">
      <c r="A73" s="15">
        <v>69</v>
      </c>
      <c r="B73" s="72"/>
      <c r="C73" s="72" t="s">
        <v>719</v>
      </c>
      <c r="D73" s="71" t="s">
        <v>58</v>
      </c>
      <c r="E73" s="72" t="s">
        <v>1351</v>
      </c>
      <c r="F73" s="71">
        <v>2018</v>
      </c>
      <c r="G73" s="71">
        <v>500</v>
      </c>
      <c r="H73" s="71" t="s">
        <v>87</v>
      </c>
      <c r="I73" s="71">
        <v>15</v>
      </c>
      <c r="J73" s="115">
        <v>5.234098</v>
      </c>
      <c r="K73" s="119">
        <v>2.617</v>
      </c>
      <c r="L73" s="71">
        <v>0</v>
      </c>
      <c r="M73" s="71">
        <v>0</v>
      </c>
      <c r="N73" s="71">
        <v>5</v>
      </c>
      <c r="O73" s="71" t="s">
        <v>719</v>
      </c>
      <c r="P73" s="71" t="s">
        <v>719</v>
      </c>
      <c r="Q73" s="71" t="s">
        <v>719</v>
      </c>
      <c r="R73" s="71" t="s">
        <v>719</v>
      </c>
      <c r="S73" s="71" t="s">
        <v>1352</v>
      </c>
    </row>
    <row r="74" customHeight="1" spans="1:19">
      <c r="A74" s="15">
        <v>70</v>
      </c>
      <c r="B74" s="72"/>
      <c r="C74" s="72" t="s">
        <v>719</v>
      </c>
      <c r="D74" s="71" t="s">
        <v>58</v>
      </c>
      <c r="E74" s="72" t="s">
        <v>1353</v>
      </c>
      <c r="F74" s="71">
        <v>2018</v>
      </c>
      <c r="G74" s="71">
        <v>120</v>
      </c>
      <c r="H74" s="71" t="s">
        <v>87</v>
      </c>
      <c r="I74" s="71">
        <v>15</v>
      </c>
      <c r="J74" s="115">
        <v>5.099257</v>
      </c>
      <c r="K74" s="119">
        <v>2.549</v>
      </c>
      <c r="L74" s="71">
        <v>0</v>
      </c>
      <c r="M74" s="71">
        <v>0</v>
      </c>
      <c r="N74" s="71">
        <v>4.8</v>
      </c>
      <c r="O74" s="71" t="s">
        <v>719</v>
      </c>
      <c r="P74" s="71" t="s">
        <v>719</v>
      </c>
      <c r="Q74" s="71" t="s">
        <v>719</v>
      </c>
      <c r="R74" s="71" t="s">
        <v>719</v>
      </c>
      <c r="S74" s="71" t="s">
        <v>1354</v>
      </c>
    </row>
    <row r="75" customHeight="1" spans="1:19">
      <c r="A75" s="15">
        <v>71</v>
      </c>
      <c r="B75" s="72"/>
      <c r="C75" s="72" t="s">
        <v>719</v>
      </c>
      <c r="D75" s="71" t="s">
        <v>58</v>
      </c>
      <c r="E75" s="72" t="s">
        <v>1355</v>
      </c>
      <c r="F75" s="71">
        <v>2018</v>
      </c>
      <c r="G75" s="71">
        <v>40</v>
      </c>
      <c r="H75" s="71" t="s">
        <v>87</v>
      </c>
      <c r="I75" s="71">
        <v>10</v>
      </c>
      <c r="J75" s="115">
        <v>2.738929</v>
      </c>
      <c r="K75" s="119">
        <v>1.369</v>
      </c>
      <c r="L75" s="71">
        <v>0</v>
      </c>
      <c r="M75" s="71">
        <v>0</v>
      </c>
      <c r="N75" s="71">
        <v>2.5</v>
      </c>
      <c r="O75" s="71" t="s">
        <v>719</v>
      </c>
      <c r="P75" s="71" t="s">
        <v>719</v>
      </c>
      <c r="Q75" s="71" t="s">
        <v>719</v>
      </c>
      <c r="R75" s="71" t="s">
        <v>719</v>
      </c>
      <c r="S75" s="71" t="s">
        <v>1350</v>
      </c>
    </row>
    <row r="76" customHeight="1" spans="1:19">
      <c r="A76" s="15">
        <v>72</v>
      </c>
      <c r="B76" s="72"/>
      <c r="C76" s="72" t="s">
        <v>719</v>
      </c>
      <c r="D76" s="71" t="s">
        <v>58</v>
      </c>
      <c r="E76" s="72" t="s">
        <v>1356</v>
      </c>
      <c r="F76" s="71">
        <v>2018</v>
      </c>
      <c r="G76" s="71">
        <v>80</v>
      </c>
      <c r="H76" s="71" t="s">
        <v>87</v>
      </c>
      <c r="I76" s="71">
        <v>10</v>
      </c>
      <c r="J76" s="115">
        <v>2.827512</v>
      </c>
      <c r="K76" s="119">
        <v>1.413</v>
      </c>
      <c r="L76" s="71">
        <v>0</v>
      </c>
      <c r="M76" s="71">
        <v>0</v>
      </c>
      <c r="N76" s="71">
        <v>2.4</v>
      </c>
      <c r="O76" s="71" t="s">
        <v>719</v>
      </c>
      <c r="P76" s="71" t="s">
        <v>719</v>
      </c>
      <c r="Q76" s="71" t="s">
        <v>719</v>
      </c>
      <c r="R76" s="71" t="s">
        <v>719</v>
      </c>
      <c r="S76" s="71" t="s">
        <v>1357</v>
      </c>
    </row>
    <row r="77" customHeight="1" spans="1:19">
      <c r="A77" s="15">
        <v>73</v>
      </c>
      <c r="B77" s="72"/>
      <c r="C77" s="72" t="s">
        <v>719</v>
      </c>
      <c r="D77" s="71" t="s">
        <v>58</v>
      </c>
      <c r="E77" s="72" t="s">
        <v>1358</v>
      </c>
      <c r="F77" s="71">
        <v>2018</v>
      </c>
      <c r="G77" s="71">
        <v>240</v>
      </c>
      <c r="H77" s="71" t="s">
        <v>87</v>
      </c>
      <c r="I77" s="71">
        <v>10</v>
      </c>
      <c r="J77" s="115">
        <v>7.202985</v>
      </c>
      <c r="K77" s="119">
        <v>3.601</v>
      </c>
      <c r="L77" s="71">
        <v>0</v>
      </c>
      <c r="M77" s="71">
        <v>0</v>
      </c>
      <c r="N77" s="71">
        <v>3.2</v>
      </c>
      <c r="O77" s="71" t="s">
        <v>719</v>
      </c>
      <c r="P77" s="71" t="s">
        <v>719</v>
      </c>
      <c r="Q77" s="71" t="s">
        <v>719</v>
      </c>
      <c r="R77" s="71" t="s">
        <v>719</v>
      </c>
      <c r="S77" s="71" t="s">
        <v>1357</v>
      </c>
    </row>
    <row r="78" customHeight="1" spans="1:19">
      <c r="A78" s="15">
        <v>74</v>
      </c>
      <c r="B78" s="72"/>
      <c r="C78" s="71" t="s">
        <v>1359</v>
      </c>
      <c r="D78" s="71" t="s">
        <v>58</v>
      </c>
      <c r="E78" s="72" t="s">
        <v>1360</v>
      </c>
      <c r="F78" s="71">
        <v>2018</v>
      </c>
      <c r="G78" s="71">
        <v>1</v>
      </c>
      <c r="H78" s="71" t="s">
        <v>271</v>
      </c>
      <c r="I78" s="71">
        <v>10</v>
      </c>
      <c r="J78" s="72">
        <v>17.072086</v>
      </c>
      <c r="K78" s="72">
        <v>8.536</v>
      </c>
      <c r="L78" s="71"/>
      <c r="M78" s="71"/>
      <c r="N78" s="72">
        <v>17.072086</v>
      </c>
      <c r="O78" s="71" t="s">
        <v>1359</v>
      </c>
      <c r="P78" s="71" t="s">
        <v>1359</v>
      </c>
      <c r="Q78" s="71" t="s">
        <v>1359</v>
      </c>
      <c r="R78" s="71" t="s">
        <v>1359</v>
      </c>
      <c r="S78" s="71" t="s">
        <v>1361</v>
      </c>
    </row>
    <row r="79" customHeight="1" spans="1:19">
      <c r="A79" s="15">
        <v>75</v>
      </c>
      <c r="B79" s="72"/>
      <c r="C79" s="71" t="s">
        <v>1359</v>
      </c>
      <c r="D79" s="71" t="s">
        <v>58</v>
      </c>
      <c r="E79" s="71" t="s">
        <v>1362</v>
      </c>
      <c r="F79" s="71">
        <v>2018</v>
      </c>
      <c r="G79" s="71">
        <v>1</v>
      </c>
      <c r="H79" s="71" t="s">
        <v>271</v>
      </c>
      <c r="I79" s="71">
        <v>10</v>
      </c>
      <c r="J79" s="72">
        <v>17.329399</v>
      </c>
      <c r="K79" s="72">
        <v>8.6647</v>
      </c>
      <c r="L79" s="71"/>
      <c r="M79" s="71"/>
      <c r="N79" s="72">
        <v>17.329399</v>
      </c>
      <c r="O79" s="71" t="s">
        <v>1359</v>
      </c>
      <c r="P79" s="71" t="s">
        <v>1359</v>
      </c>
      <c r="Q79" s="71" t="s">
        <v>1359</v>
      </c>
      <c r="R79" s="71" t="s">
        <v>1359</v>
      </c>
      <c r="S79" s="71" t="s">
        <v>1363</v>
      </c>
    </row>
    <row r="80" customHeight="1" spans="1:19">
      <c r="A80" s="15">
        <v>76</v>
      </c>
      <c r="B80" s="72"/>
      <c r="C80" s="71" t="s">
        <v>150</v>
      </c>
      <c r="D80" s="71" t="s">
        <v>58</v>
      </c>
      <c r="E80" s="71" t="s">
        <v>1364</v>
      </c>
      <c r="F80" s="71">
        <v>2018</v>
      </c>
      <c r="G80" s="71">
        <v>35</v>
      </c>
      <c r="H80" s="71" t="s">
        <v>87</v>
      </c>
      <c r="I80" s="71">
        <v>20</v>
      </c>
      <c r="J80" s="71">
        <v>6.4</v>
      </c>
      <c r="K80" s="71">
        <v>3.2</v>
      </c>
      <c r="L80" s="71"/>
      <c r="M80" s="71"/>
      <c r="N80" s="71">
        <v>6.4</v>
      </c>
      <c r="O80" s="71" t="s">
        <v>150</v>
      </c>
      <c r="P80" s="71" t="s">
        <v>150</v>
      </c>
      <c r="Q80" s="71" t="s">
        <v>150</v>
      </c>
      <c r="R80" s="71" t="s">
        <v>150</v>
      </c>
      <c r="S80" s="71" t="s">
        <v>154</v>
      </c>
    </row>
    <row r="81" customHeight="1" spans="1:19">
      <c r="A81" s="15">
        <v>77</v>
      </c>
      <c r="B81" s="72"/>
      <c r="C81" s="74" t="s">
        <v>157</v>
      </c>
      <c r="D81" s="71" t="s">
        <v>58</v>
      </c>
      <c r="E81" s="74" t="s">
        <v>1365</v>
      </c>
      <c r="F81" s="71">
        <v>2018</v>
      </c>
      <c r="G81" s="74">
        <v>500</v>
      </c>
      <c r="H81" s="74" t="s">
        <v>87</v>
      </c>
      <c r="I81" s="120">
        <v>8</v>
      </c>
      <c r="J81" s="74">
        <v>16.303752</v>
      </c>
      <c r="K81" s="121">
        <v>8.15</v>
      </c>
      <c r="L81" s="74"/>
      <c r="M81" s="74"/>
      <c r="N81" s="74">
        <v>16.303752</v>
      </c>
      <c r="O81" s="74" t="s">
        <v>157</v>
      </c>
      <c r="P81" s="74" t="s">
        <v>157</v>
      </c>
      <c r="Q81" s="74" t="s">
        <v>157</v>
      </c>
      <c r="R81" s="74" t="s">
        <v>157</v>
      </c>
      <c r="S81" s="74" t="s">
        <v>1366</v>
      </c>
    </row>
    <row r="82" customHeight="1" spans="1:19">
      <c r="A82" s="15">
        <v>78</v>
      </c>
      <c r="B82" s="72"/>
      <c r="C82" s="74" t="s">
        <v>157</v>
      </c>
      <c r="D82" s="71" t="s">
        <v>58</v>
      </c>
      <c r="E82" s="74" t="s">
        <v>1367</v>
      </c>
      <c r="F82" s="71">
        <v>2018</v>
      </c>
      <c r="G82" s="74">
        <v>1</v>
      </c>
      <c r="H82" s="74" t="s">
        <v>271</v>
      </c>
      <c r="I82" s="120">
        <v>8</v>
      </c>
      <c r="J82" s="74">
        <v>9.967673</v>
      </c>
      <c r="K82" s="74">
        <v>4.984</v>
      </c>
      <c r="L82" s="74"/>
      <c r="M82" s="74"/>
      <c r="N82" s="74">
        <v>9.967673</v>
      </c>
      <c r="O82" s="74" t="s">
        <v>157</v>
      </c>
      <c r="P82" s="74" t="s">
        <v>157</v>
      </c>
      <c r="Q82" s="74" t="s">
        <v>157</v>
      </c>
      <c r="R82" s="74" t="s">
        <v>157</v>
      </c>
      <c r="S82" s="74" t="s">
        <v>685</v>
      </c>
    </row>
    <row r="83" customHeight="1" spans="1:19">
      <c r="A83" s="15">
        <v>79</v>
      </c>
      <c r="B83" s="72"/>
      <c r="C83" s="74" t="s">
        <v>157</v>
      </c>
      <c r="D83" s="71" t="s">
        <v>58</v>
      </c>
      <c r="E83" s="74" t="s">
        <v>1368</v>
      </c>
      <c r="F83" s="71">
        <v>2018</v>
      </c>
      <c r="G83" s="74">
        <v>1</v>
      </c>
      <c r="H83" s="74" t="s">
        <v>271</v>
      </c>
      <c r="I83" s="120">
        <v>8</v>
      </c>
      <c r="J83" s="74">
        <v>26.441156</v>
      </c>
      <c r="K83" s="74">
        <v>13.22</v>
      </c>
      <c r="L83" s="74"/>
      <c r="M83" s="74"/>
      <c r="N83" s="74">
        <v>26.441156</v>
      </c>
      <c r="O83" s="74" t="s">
        <v>157</v>
      </c>
      <c r="P83" s="74" t="s">
        <v>157</v>
      </c>
      <c r="Q83" s="74" t="s">
        <v>157</v>
      </c>
      <c r="R83" s="74" t="s">
        <v>157</v>
      </c>
      <c r="S83" s="74" t="s">
        <v>1369</v>
      </c>
    </row>
    <row r="84" customHeight="1" spans="1:19">
      <c r="A84" s="15">
        <v>80</v>
      </c>
      <c r="B84" s="72"/>
      <c r="C84" s="71" t="s">
        <v>690</v>
      </c>
      <c r="D84" s="71" t="s">
        <v>58</v>
      </c>
      <c r="E84" s="93" t="s">
        <v>1370</v>
      </c>
      <c r="F84" s="71">
        <v>2018</v>
      </c>
      <c r="G84" s="71">
        <v>1</v>
      </c>
      <c r="H84" s="71" t="s">
        <v>90</v>
      </c>
      <c r="I84" s="71">
        <v>10</v>
      </c>
      <c r="J84" s="115">
        <v>7.901464</v>
      </c>
      <c r="K84" s="119">
        <v>3.951</v>
      </c>
      <c r="L84" s="71">
        <v>0</v>
      </c>
      <c r="M84" s="71">
        <v>0</v>
      </c>
      <c r="N84" s="115">
        <v>7.901464</v>
      </c>
      <c r="O84" s="71" t="s">
        <v>690</v>
      </c>
      <c r="P84" s="71" t="s">
        <v>690</v>
      </c>
      <c r="Q84" s="71" t="s">
        <v>690</v>
      </c>
      <c r="R84" s="71" t="s">
        <v>690</v>
      </c>
      <c r="S84" s="71" t="s">
        <v>692</v>
      </c>
    </row>
    <row r="85" customHeight="1" spans="1:19">
      <c r="A85" s="15">
        <v>81</v>
      </c>
      <c r="B85" s="72"/>
      <c r="C85" s="71" t="s">
        <v>690</v>
      </c>
      <c r="D85" s="71" t="s">
        <v>58</v>
      </c>
      <c r="E85" s="93" t="s">
        <v>1371</v>
      </c>
      <c r="F85" s="71">
        <v>2018</v>
      </c>
      <c r="G85" s="71">
        <v>1</v>
      </c>
      <c r="H85" s="71" t="s">
        <v>90</v>
      </c>
      <c r="I85" s="71">
        <v>8</v>
      </c>
      <c r="J85" s="115">
        <v>5.053628</v>
      </c>
      <c r="K85" s="119">
        <v>2.527</v>
      </c>
      <c r="L85" s="71">
        <v>0</v>
      </c>
      <c r="M85" s="71">
        <v>0</v>
      </c>
      <c r="N85" s="115">
        <v>5.053628</v>
      </c>
      <c r="O85" s="71" t="s">
        <v>690</v>
      </c>
      <c r="P85" s="71" t="s">
        <v>690</v>
      </c>
      <c r="Q85" s="71" t="s">
        <v>690</v>
      </c>
      <c r="R85" s="71" t="s">
        <v>690</v>
      </c>
      <c r="S85" s="71" t="s">
        <v>692</v>
      </c>
    </row>
    <row r="86" customHeight="1" spans="1:19">
      <c r="A86" s="15">
        <v>82</v>
      </c>
      <c r="B86" s="72"/>
      <c r="C86" s="71" t="s">
        <v>690</v>
      </c>
      <c r="D86" s="71" t="s">
        <v>58</v>
      </c>
      <c r="E86" s="93" t="s">
        <v>1372</v>
      </c>
      <c r="F86" s="71">
        <v>2018</v>
      </c>
      <c r="G86" s="71">
        <v>1</v>
      </c>
      <c r="H86" s="71" t="s">
        <v>264</v>
      </c>
      <c r="I86" s="71">
        <v>10</v>
      </c>
      <c r="J86" s="115">
        <v>8.098674</v>
      </c>
      <c r="K86" s="119">
        <v>4.049</v>
      </c>
      <c r="L86" s="71">
        <v>0</v>
      </c>
      <c r="M86" s="71">
        <v>0</v>
      </c>
      <c r="N86" s="115">
        <v>8.098674</v>
      </c>
      <c r="O86" s="71" t="s">
        <v>690</v>
      </c>
      <c r="P86" s="71" t="s">
        <v>690</v>
      </c>
      <c r="Q86" s="71" t="s">
        <v>690</v>
      </c>
      <c r="R86" s="71" t="s">
        <v>690</v>
      </c>
      <c r="S86" s="71" t="s">
        <v>692</v>
      </c>
    </row>
    <row r="87" customHeight="1" spans="1:19">
      <c r="A87" s="15">
        <v>83</v>
      </c>
      <c r="B87" s="72"/>
      <c r="C87" s="71" t="s">
        <v>690</v>
      </c>
      <c r="D87" s="71" t="s">
        <v>58</v>
      </c>
      <c r="E87" s="93" t="s">
        <v>1373</v>
      </c>
      <c r="F87" s="71">
        <v>2018</v>
      </c>
      <c r="G87" s="93">
        <v>264</v>
      </c>
      <c r="H87" s="93" t="s">
        <v>525</v>
      </c>
      <c r="I87" s="71">
        <v>10</v>
      </c>
      <c r="J87" s="115">
        <v>13.115164</v>
      </c>
      <c r="K87" s="119">
        <v>6.557</v>
      </c>
      <c r="L87" s="71">
        <v>0</v>
      </c>
      <c r="M87" s="71">
        <v>0</v>
      </c>
      <c r="N87" s="115">
        <v>13.115164</v>
      </c>
      <c r="O87" s="71" t="s">
        <v>690</v>
      </c>
      <c r="P87" s="71" t="s">
        <v>690</v>
      </c>
      <c r="Q87" s="71" t="s">
        <v>690</v>
      </c>
      <c r="R87" s="71" t="s">
        <v>690</v>
      </c>
      <c r="S87" s="71" t="s">
        <v>692</v>
      </c>
    </row>
    <row r="88" customHeight="1" spans="1:19">
      <c r="A88" s="15">
        <v>84</v>
      </c>
      <c r="B88" s="72"/>
      <c r="C88" s="93" t="s">
        <v>163</v>
      </c>
      <c r="D88" s="15" t="s">
        <v>66</v>
      </c>
      <c r="E88" s="93" t="s">
        <v>1374</v>
      </c>
      <c r="F88" s="71">
        <v>2018</v>
      </c>
      <c r="G88" s="93">
        <v>10</v>
      </c>
      <c r="H88" s="93" t="s">
        <v>75</v>
      </c>
      <c r="I88" s="93">
        <v>20</v>
      </c>
      <c r="J88" s="93">
        <v>3.8</v>
      </c>
      <c r="K88" s="93">
        <v>0</v>
      </c>
      <c r="L88" s="93">
        <v>1</v>
      </c>
      <c r="M88" s="93">
        <v>0</v>
      </c>
      <c r="N88" s="93">
        <v>2</v>
      </c>
      <c r="O88" s="93" t="s">
        <v>163</v>
      </c>
      <c r="P88" s="93" t="s">
        <v>163</v>
      </c>
      <c r="Q88" s="93" t="s">
        <v>163</v>
      </c>
      <c r="R88" s="93" t="s">
        <v>163</v>
      </c>
      <c r="S88" s="93" t="s">
        <v>1375</v>
      </c>
    </row>
    <row r="89" customHeight="1" spans="1:19">
      <c r="A89" s="15">
        <v>85</v>
      </c>
      <c r="B89" s="72"/>
      <c r="C89" s="71" t="s">
        <v>166</v>
      </c>
      <c r="D89" s="71" t="s">
        <v>58</v>
      </c>
      <c r="E89" s="71" t="s">
        <v>1376</v>
      </c>
      <c r="F89" s="71">
        <v>2018</v>
      </c>
      <c r="G89" s="93">
        <v>350</v>
      </c>
      <c r="H89" s="93" t="s">
        <v>525</v>
      </c>
      <c r="I89" s="71">
        <v>8</v>
      </c>
      <c r="J89" s="71">
        <v>19.2</v>
      </c>
      <c r="K89" s="71">
        <v>9.6</v>
      </c>
      <c r="L89" s="71"/>
      <c r="M89" s="71"/>
      <c r="N89" s="93">
        <v>18</v>
      </c>
      <c r="O89" s="71" t="s">
        <v>166</v>
      </c>
      <c r="P89" s="71" t="s">
        <v>166</v>
      </c>
      <c r="Q89" s="71" t="s">
        <v>166</v>
      </c>
      <c r="R89" s="71" t="s">
        <v>166</v>
      </c>
      <c r="S89" s="71" t="s">
        <v>1377</v>
      </c>
    </row>
    <row r="90" customHeight="1" spans="1:19">
      <c r="A90" s="15">
        <v>86</v>
      </c>
      <c r="B90" s="72"/>
      <c r="C90" s="71" t="s">
        <v>166</v>
      </c>
      <c r="D90" s="71" t="s">
        <v>58</v>
      </c>
      <c r="E90" s="71" t="s">
        <v>1378</v>
      </c>
      <c r="F90" s="71">
        <v>2018</v>
      </c>
      <c r="G90" s="93">
        <v>500</v>
      </c>
      <c r="H90" s="93" t="s">
        <v>87</v>
      </c>
      <c r="I90" s="71">
        <v>8</v>
      </c>
      <c r="J90" s="71">
        <v>28.5</v>
      </c>
      <c r="K90" s="71">
        <v>14.25</v>
      </c>
      <c r="L90" s="71"/>
      <c r="M90" s="71"/>
      <c r="N90" s="93">
        <v>25</v>
      </c>
      <c r="O90" s="71" t="s">
        <v>166</v>
      </c>
      <c r="P90" s="71" t="s">
        <v>166</v>
      </c>
      <c r="Q90" s="71" t="s">
        <v>166</v>
      </c>
      <c r="R90" s="71" t="s">
        <v>166</v>
      </c>
      <c r="S90" s="71" t="s">
        <v>168</v>
      </c>
    </row>
    <row r="91" customHeight="1" spans="1:19">
      <c r="A91" s="15">
        <v>87</v>
      </c>
      <c r="B91" s="72"/>
      <c r="C91" s="71" t="s">
        <v>172</v>
      </c>
      <c r="D91" s="71" t="s">
        <v>58</v>
      </c>
      <c r="E91" s="71" t="s">
        <v>1379</v>
      </c>
      <c r="F91" s="71">
        <v>2018</v>
      </c>
      <c r="G91" s="71">
        <v>3</v>
      </c>
      <c r="H91" s="71" t="s">
        <v>68</v>
      </c>
      <c r="I91" s="71">
        <v>15</v>
      </c>
      <c r="J91" s="71">
        <v>10</v>
      </c>
      <c r="K91" s="71">
        <v>10</v>
      </c>
      <c r="L91" s="71">
        <v>0</v>
      </c>
      <c r="M91" s="71">
        <v>0</v>
      </c>
      <c r="N91" s="93">
        <v>9</v>
      </c>
      <c r="O91" s="71" t="s">
        <v>172</v>
      </c>
      <c r="P91" s="71" t="s">
        <v>172</v>
      </c>
      <c r="Q91" s="71" t="s">
        <v>172</v>
      </c>
      <c r="R91" s="71" t="s">
        <v>172</v>
      </c>
      <c r="S91" s="71" t="s">
        <v>718</v>
      </c>
    </row>
    <row r="92" customHeight="1" spans="1:19">
      <c r="A92" s="15">
        <v>88</v>
      </c>
      <c r="B92" s="72"/>
      <c r="C92" s="71" t="s">
        <v>1380</v>
      </c>
      <c r="D92" s="71" t="s">
        <v>58</v>
      </c>
      <c r="E92" s="93" t="s">
        <v>1381</v>
      </c>
      <c r="F92" s="71">
        <v>2018</v>
      </c>
      <c r="G92" s="71">
        <v>300</v>
      </c>
      <c r="H92" s="71" t="s">
        <v>87</v>
      </c>
      <c r="I92" s="71">
        <v>5</v>
      </c>
      <c r="J92" s="71">
        <v>3.1</v>
      </c>
      <c r="K92" s="71"/>
      <c r="L92" s="71"/>
      <c r="M92" s="71"/>
      <c r="N92" s="93">
        <v>4.5</v>
      </c>
      <c r="O92" s="71" t="s">
        <v>1380</v>
      </c>
      <c r="P92" s="71" t="s">
        <v>1380</v>
      </c>
      <c r="Q92" s="71" t="s">
        <v>1380</v>
      </c>
      <c r="R92" s="71" t="s">
        <v>1380</v>
      </c>
      <c r="S92" s="93" t="s">
        <v>1382</v>
      </c>
    </row>
    <row r="93" customHeight="1" spans="1:19">
      <c r="A93" s="15">
        <v>89</v>
      </c>
      <c r="B93" s="72"/>
      <c r="C93" s="71" t="s">
        <v>1380</v>
      </c>
      <c r="D93" s="71" t="s">
        <v>58</v>
      </c>
      <c r="E93" s="113" t="s">
        <v>1383</v>
      </c>
      <c r="F93" s="71">
        <v>2018</v>
      </c>
      <c r="G93" s="71">
        <v>200</v>
      </c>
      <c r="H93" s="71" t="s">
        <v>87</v>
      </c>
      <c r="I93" s="71">
        <v>5</v>
      </c>
      <c r="J93" s="71">
        <v>14.8</v>
      </c>
      <c r="K93" s="71">
        <v>7.4</v>
      </c>
      <c r="L93" s="71">
        <v>0</v>
      </c>
      <c r="M93" s="71">
        <v>0</v>
      </c>
      <c r="N93" s="71">
        <v>4.8</v>
      </c>
      <c r="O93" s="71" t="s">
        <v>1384</v>
      </c>
      <c r="P93" s="71" t="s">
        <v>1384</v>
      </c>
      <c r="Q93" s="71" t="s">
        <v>1384</v>
      </c>
      <c r="R93" s="71" t="s">
        <v>1384</v>
      </c>
      <c r="S93" s="71" t="s">
        <v>1385</v>
      </c>
    </row>
    <row r="94" customHeight="1" spans="1:19">
      <c r="A94" s="15">
        <v>90</v>
      </c>
      <c r="B94" s="72"/>
      <c r="C94" s="71" t="s">
        <v>1380</v>
      </c>
      <c r="D94" s="71" t="s">
        <v>58</v>
      </c>
      <c r="E94" s="71" t="s">
        <v>1386</v>
      </c>
      <c r="F94" s="71">
        <v>2018</v>
      </c>
      <c r="G94" s="71">
        <v>1</v>
      </c>
      <c r="H94" s="71" t="s">
        <v>68</v>
      </c>
      <c r="I94" s="71">
        <v>10</v>
      </c>
      <c r="J94" s="71">
        <v>60</v>
      </c>
      <c r="K94" s="71">
        <v>0</v>
      </c>
      <c r="L94" s="71">
        <v>10</v>
      </c>
      <c r="M94" s="71">
        <v>0</v>
      </c>
      <c r="N94" s="71">
        <v>58</v>
      </c>
      <c r="O94" s="71" t="s">
        <v>1380</v>
      </c>
      <c r="P94" s="71" t="s">
        <v>1380</v>
      </c>
      <c r="Q94" s="71" t="s">
        <v>1380</v>
      </c>
      <c r="R94" s="71" t="s">
        <v>1380</v>
      </c>
      <c r="S94" s="71" t="s">
        <v>1387</v>
      </c>
    </row>
    <row r="95" customHeight="1" spans="1:19">
      <c r="A95" s="15">
        <v>91</v>
      </c>
      <c r="B95" s="72" t="s">
        <v>28</v>
      </c>
      <c r="C95" s="71" t="s">
        <v>722</v>
      </c>
      <c r="D95" s="71" t="s">
        <v>58</v>
      </c>
      <c r="E95" s="113" t="s">
        <v>1388</v>
      </c>
      <c r="F95" s="71">
        <v>2018</v>
      </c>
      <c r="G95" s="71">
        <v>35</v>
      </c>
      <c r="H95" s="71" t="s">
        <v>87</v>
      </c>
      <c r="I95" s="15">
        <v>10</v>
      </c>
      <c r="J95" s="113">
        <v>3.9089</v>
      </c>
      <c r="K95" s="113">
        <v>2</v>
      </c>
      <c r="L95" s="71">
        <v>0</v>
      </c>
      <c r="M95" s="71">
        <v>0</v>
      </c>
      <c r="N95" s="113">
        <v>3.9089</v>
      </c>
      <c r="O95" s="71" t="s">
        <v>722</v>
      </c>
      <c r="P95" s="71" t="s">
        <v>722</v>
      </c>
      <c r="Q95" s="71" t="s">
        <v>722</v>
      </c>
      <c r="R95" s="71" t="s">
        <v>722</v>
      </c>
      <c r="S95" s="94" t="s">
        <v>724</v>
      </c>
    </row>
    <row r="96" customHeight="1" spans="1:19">
      <c r="A96" s="15">
        <v>92</v>
      </c>
      <c r="B96" s="72"/>
      <c r="C96" s="71" t="s">
        <v>722</v>
      </c>
      <c r="D96" s="71" t="s">
        <v>58</v>
      </c>
      <c r="E96" s="113" t="s">
        <v>1389</v>
      </c>
      <c r="F96" s="71">
        <v>2018</v>
      </c>
      <c r="G96" s="71">
        <v>96</v>
      </c>
      <c r="H96" s="71" t="s">
        <v>87</v>
      </c>
      <c r="I96" s="71">
        <v>20</v>
      </c>
      <c r="J96" s="113">
        <v>4.89512</v>
      </c>
      <c r="K96" s="113">
        <v>2.62</v>
      </c>
      <c r="L96" s="71">
        <v>0</v>
      </c>
      <c r="M96" s="71">
        <v>0</v>
      </c>
      <c r="N96" s="113">
        <v>4.89512</v>
      </c>
      <c r="O96" s="71" t="s">
        <v>722</v>
      </c>
      <c r="P96" s="71" t="s">
        <v>722</v>
      </c>
      <c r="Q96" s="71" t="s">
        <v>722</v>
      </c>
      <c r="R96" s="71" t="s">
        <v>722</v>
      </c>
      <c r="S96" s="94" t="s">
        <v>724</v>
      </c>
    </row>
    <row r="97" customHeight="1" spans="1:19">
      <c r="A97" s="15">
        <v>93</v>
      </c>
      <c r="B97" s="72"/>
      <c r="C97" s="113" t="s">
        <v>1390</v>
      </c>
      <c r="D97" s="71" t="s">
        <v>58</v>
      </c>
      <c r="E97" s="113" t="s">
        <v>1391</v>
      </c>
      <c r="F97" s="71">
        <v>2018</v>
      </c>
      <c r="G97" s="71">
        <v>1000</v>
      </c>
      <c r="H97" s="71" t="s">
        <v>87</v>
      </c>
      <c r="I97" s="71">
        <v>20</v>
      </c>
      <c r="J97" s="113">
        <v>19.871124</v>
      </c>
      <c r="K97" s="122">
        <v>9.935</v>
      </c>
      <c r="L97" s="72">
        <v>0</v>
      </c>
      <c r="M97" s="71">
        <v>0</v>
      </c>
      <c r="N97" s="113">
        <v>19</v>
      </c>
      <c r="O97" s="113" t="s">
        <v>1390</v>
      </c>
      <c r="P97" s="113" t="s">
        <v>1390</v>
      </c>
      <c r="Q97" s="113" t="s">
        <v>1390</v>
      </c>
      <c r="R97" s="113" t="s">
        <v>1390</v>
      </c>
      <c r="S97" s="71" t="s">
        <v>1392</v>
      </c>
    </row>
    <row r="98" customHeight="1" spans="1:19">
      <c r="A98" s="15">
        <v>94</v>
      </c>
      <c r="B98" s="72"/>
      <c r="C98" s="113" t="s">
        <v>1390</v>
      </c>
      <c r="D98" s="71" t="s">
        <v>58</v>
      </c>
      <c r="E98" s="113" t="s">
        <v>1393</v>
      </c>
      <c r="F98" s="71">
        <v>2018</v>
      </c>
      <c r="G98" s="71">
        <v>160</v>
      </c>
      <c r="H98" s="71" t="s">
        <v>87</v>
      </c>
      <c r="I98" s="71">
        <v>20</v>
      </c>
      <c r="J98" s="115">
        <v>3.210296</v>
      </c>
      <c r="K98" s="123">
        <v>1.605</v>
      </c>
      <c r="L98" s="72">
        <v>0</v>
      </c>
      <c r="M98" s="71">
        <v>0</v>
      </c>
      <c r="N98" s="113">
        <v>3</v>
      </c>
      <c r="O98" s="113" t="s">
        <v>1390</v>
      </c>
      <c r="P98" s="113" t="s">
        <v>1390</v>
      </c>
      <c r="Q98" s="113" t="s">
        <v>1390</v>
      </c>
      <c r="R98" s="113" t="s">
        <v>1390</v>
      </c>
      <c r="S98" s="71" t="s">
        <v>1392</v>
      </c>
    </row>
    <row r="99" customHeight="1" spans="1:19">
      <c r="A99" s="15">
        <v>95</v>
      </c>
      <c r="B99" s="72"/>
      <c r="C99" s="114" t="s">
        <v>728</v>
      </c>
      <c r="D99" s="71" t="s">
        <v>58</v>
      </c>
      <c r="E99" s="113" t="s">
        <v>1394</v>
      </c>
      <c r="F99" s="71">
        <v>2018</v>
      </c>
      <c r="G99" s="114">
        <v>1</v>
      </c>
      <c r="H99" s="114" t="s">
        <v>90</v>
      </c>
      <c r="I99" s="114">
        <v>30</v>
      </c>
      <c r="J99" s="114">
        <v>1.279</v>
      </c>
      <c r="K99" s="114">
        <v>0.64</v>
      </c>
      <c r="L99" s="114">
        <v>0</v>
      </c>
      <c r="M99" s="71">
        <v>0</v>
      </c>
      <c r="N99" s="114">
        <v>1.279</v>
      </c>
      <c r="O99" s="114" t="s">
        <v>728</v>
      </c>
      <c r="P99" s="114" t="s">
        <v>728</v>
      </c>
      <c r="Q99" s="114" t="s">
        <v>728</v>
      </c>
      <c r="R99" s="114" t="s">
        <v>728</v>
      </c>
      <c r="S99" s="114" t="s">
        <v>1395</v>
      </c>
    </row>
    <row r="100" customHeight="1" spans="1:19">
      <c r="A100" s="15">
        <v>96</v>
      </c>
      <c r="B100" s="72"/>
      <c r="C100" s="71" t="s">
        <v>737</v>
      </c>
      <c r="D100" s="71" t="s">
        <v>58</v>
      </c>
      <c r="E100" s="108" t="s">
        <v>1396</v>
      </c>
      <c r="F100" s="71">
        <v>2018</v>
      </c>
      <c r="G100" s="71">
        <v>300</v>
      </c>
      <c r="H100" s="71" t="s">
        <v>87</v>
      </c>
      <c r="I100" s="71">
        <v>20</v>
      </c>
      <c r="J100" s="71">
        <v>25.0355</v>
      </c>
      <c r="K100" s="118">
        <v>10</v>
      </c>
      <c r="L100" s="71">
        <v>0</v>
      </c>
      <c r="M100" s="71">
        <v>0</v>
      </c>
      <c r="N100" s="71">
        <v>25.0355</v>
      </c>
      <c r="O100" s="71" t="s">
        <v>737</v>
      </c>
      <c r="P100" s="71" t="s">
        <v>737</v>
      </c>
      <c r="Q100" s="71" t="s">
        <v>737</v>
      </c>
      <c r="R100" s="71" t="s">
        <v>737</v>
      </c>
      <c r="S100" s="71" t="s">
        <v>1397</v>
      </c>
    </row>
    <row r="101" customHeight="1" spans="1:19">
      <c r="A101" s="15">
        <v>97</v>
      </c>
      <c r="B101" s="72"/>
      <c r="C101" s="71" t="s">
        <v>192</v>
      </c>
      <c r="D101" s="71" t="s">
        <v>58</v>
      </c>
      <c r="E101" s="113" t="s">
        <v>1398</v>
      </c>
      <c r="F101" s="71">
        <v>2018</v>
      </c>
      <c r="G101" s="71">
        <v>1000</v>
      </c>
      <c r="H101" s="71" t="s">
        <v>87</v>
      </c>
      <c r="I101" s="71">
        <v>10</v>
      </c>
      <c r="J101" s="71">
        <v>18.2</v>
      </c>
      <c r="K101" s="71">
        <v>9.1</v>
      </c>
      <c r="L101" s="71">
        <v>0</v>
      </c>
      <c r="M101" s="71">
        <v>0</v>
      </c>
      <c r="N101" s="71">
        <v>18.2</v>
      </c>
      <c r="O101" s="71" t="s">
        <v>192</v>
      </c>
      <c r="P101" s="71" t="s">
        <v>192</v>
      </c>
      <c r="Q101" s="71" t="s">
        <v>192</v>
      </c>
      <c r="R101" s="71" t="s">
        <v>192</v>
      </c>
      <c r="S101" s="71" t="s">
        <v>194</v>
      </c>
    </row>
    <row r="102" customHeight="1" spans="1:19">
      <c r="A102" s="15">
        <v>98</v>
      </c>
      <c r="B102" s="72"/>
      <c r="C102" s="71" t="s">
        <v>1399</v>
      </c>
      <c r="D102" s="71" t="s">
        <v>58</v>
      </c>
      <c r="E102" s="113" t="s">
        <v>1400</v>
      </c>
      <c r="F102" s="71">
        <v>2018</v>
      </c>
      <c r="G102" s="71">
        <v>400</v>
      </c>
      <c r="H102" s="71" t="s">
        <v>87</v>
      </c>
      <c r="I102" s="71">
        <v>10</v>
      </c>
      <c r="J102" s="71">
        <v>4.9</v>
      </c>
      <c r="K102" s="71">
        <v>2.454</v>
      </c>
      <c r="L102" s="71">
        <v>0</v>
      </c>
      <c r="M102" s="71">
        <v>0</v>
      </c>
      <c r="N102" s="71">
        <v>4.9</v>
      </c>
      <c r="O102" s="71" t="s">
        <v>1399</v>
      </c>
      <c r="P102" s="71" t="s">
        <v>1399</v>
      </c>
      <c r="Q102" s="71" t="s">
        <v>1399</v>
      </c>
      <c r="R102" s="71" t="s">
        <v>1399</v>
      </c>
      <c r="S102" s="71" t="s">
        <v>1401</v>
      </c>
    </row>
    <row r="103" customHeight="1" spans="1:19">
      <c r="A103" s="15">
        <v>99</v>
      </c>
      <c r="B103" s="72"/>
      <c r="C103" s="71" t="s">
        <v>198</v>
      </c>
      <c r="D103" s="71" t="s">
        <v>58</v>
      </c>
      <c r="E103" s="113" t="s">
        <v>1402</v>
      </c>
      <c r="F103" s="71">
        <v>2018</v>
      </c>
      <c r="G103" s="71">
        <v>200</v>
      </c>
      <c r="H103" s="71" t="s">
        <v>607</v>
      </c>
      <c r="I103" s="71">
        <v>30</v>
      </c>
      <c r="J103" s="71">
        <v>4.9</v>
      </c>
      <c r="K103" s="71">
        <v>0</v>
      </c>
      <c r="L103" s="71">
        <v>4.9</v>
      </c>
      <c r="M103" s="71">
        <v>0</v>
      </c>
      <c r="N103" s="71">
        <v>4.9</v>
      </c>
      <c r="O103" s="71" t="s">
        <v>198</v>
      </c>
      <c r="P103" s="71" t="s">
        <v>198</v>
      </c>
      <c r="Q103" s="71" t="s">
        <v>198</v>
      </c>
      <c r="R103" s="71" t="s">
        <v>198</v>
      </c>
      <c r="S103" s="71" t="s">
        <v>1403</v>
      </c>
    </row>
    <row r="104" customHeight="1" spans="1:19">
      <c r="A104" s="15">
        <v>100</v>
      </c>
      <c r="B104" s="72"/>
      <c r="C104" s="71" t="s">
        <v>198</v>
      </c>
      <c r="D104" s="71" t="s">
        <v>58</v>
      </c>
      <c r="E104" s="113" t="s">
        <v>1404</v>
      </c>
      <c r="F104" s="71">
        <v>2018</v>
      </c>
      <c r="G104" s="71">
        <v>350</v>
      </c>
      <c r="H104" s="71" t="s">
        <v>607</v>
      </c>
      <c r="I104" s="71">
        <v>10</v>
      </c>
      <c r="J104" s="71">
        <v>10</v>
      </c>
      <c r="K104" s="71">
        <v>10</v>
      </c>
      <c r="L104" s="71">
        <v>0</v>
      </c>
      <c r="M104" s="71">
        <v>0</v>
      </c>
      <c r="N104" s="71">
        <v>10</v>
      </c>
      <c r="O104" s="71" t="s">
        <v>198</v>
      </c>
      <c r="P104" s="71" t="s">
        <v>198</v>
      </c>
      <c r="Q104" s="71" t="s">
        <v>198</v>
      </c>
      <c r="R104" s="71" t="s">
        <v>198</v>
      </c>
      <c r="S104" s="71" t="s">
        <v>1405</v>
      </c>
    </row>
    <row r="105" customHeight="1" spans="1:19">
      <c r="A105" s="15">
        <v>101</v>
      </c>
      <c r="B105" s="72"/>
      <c r="C105" s="71" t="s">
        <v>1406</v>
      </c>
      <c r="D105" s="71" t="s">
        <v>58</v>
      </c>
      <c r="E105" s="113" t="s">
        <v>1407</v>
      </c>
      <c r="F105" s="71">
        <v>2018</v>
      </c>
      <c r="G105" s="71">
        <v>86</v>
      </c>
      <c r="H105" s="71" t="s">
        <v>87</v>
      </c>
      <c r="I105" s="71">
        <v>15</v>
      </c>
      <c r="J105" s="71">
        <v>29.68127</v>
      </c>
      <c r="K105" s="124">
        <v>14.84</v>
      </c>
      <c r="L105" s="72">
        <v>0</v>
      </c>
      <c r="M105" s="71">
        <v>0</v>
      </c>
      <c r="N105" s="71">
        <v>25</v>
      </c>
      <c r="O105" s="71" t="s">
        <v>1406</v>
      </c>
      <c r="P105" s="71" t="s">
        <v>1406</v>
      </c>
      <c r="Q105" s="71" t="s">
        <v>1406</v>
      </c>
      <c r="R105" s="71" t="s">
        <v>1406</v>
      </c>
      <c r="S105" s="71" t="s">
        <v>1408</v>
      </c>
    </row>
    <row r="106" customHeight="1" spans="1:19">
      <c r="A106" s="15">
        <v>102</v>
      </c>
      <c r="B106" s="72"/>
      <c r="C106" s="71" t="s">
        <v>202</v>
      </c>
      <c r="D106" s="71" t="s">
        <v>58</v>
      </c>
      <c r="E106" s="113" t="s">
        <v>1409</v>
      </c>
      <c r="F106" s="71">
        <v>2018</v>
      </c>
      <c r="G106" s="71">
        <v>1000</v>
      </c>
      <c r="H106" s="71" t="s">
        <v>87</v>
      </c>
      <c r="I106" s="71">
        <v>30</v>
      </c>
      <c r="J106" s="71">
        <v>20</v>
      </c>
      <c r="K106" s="71">
        <v>10</v>
      </c>
      <c r="L106" s="71">
        <v>0</v>
      </c>
      <c r="M106" s="71">
        <v>0</v>
      </c>
      <c r="N106" s="71">
        <v>20</v>
      </c>
      <c r="O106" s="71" t="s">
        <v>202</v>
      </c>
      <c r="P106" s="71" t="s">
        <v>202</v>
      </c>
      <c r="Q106" s="71" t="s">
        <v>202</v>
      </c>
      <c r="R106" s="71" t="s">
        <v>202</v>
      </c>
      <c r="S106" s="71" t="s">
        <v>1410</v>
      </c>
    </row>
    <row r="107" customHeight="1" spans="1:19">
      <c r="A107" s="15">
        <v>103</v>
      </c>
      <c r="B107" s="72"/>
      <c r="C107" s="74" t="s">
        <v>1411</v>
      </c>
      <c r="D107" s="71" t="s">
        <v>58</v>
      </c>
      <c r="E107" s="113" t="s">
        <v>1412</v>
      </c>
      <c r="F107" s="71">
        <v>2018</v>
      </c>
      <c r="G107" s="74">
        <v>900</v>
      </c>
      <c r="H107" s="74" t="s">
        <v>87</v>
      </c>
      <c r="I107" s="74">
        <v>20</v>
      </c>
      <c r="J107" s="74">
        <v>22.664</v>
      </c>
      <c r="K107" s="74">
        <v>11.332</v>
      </c>
      <c r="L107" s="74">
        <v>0</v>
      </c>
      <c r="M107" s="74">
        <v>0</v>
      </c>
      <c r="N107" s="74">
        <v>22.664</v>
      </c>
      <c r="O107" s="74" t="s">
        <v>1411</v>
      </c>
      <c r="P107" s="74" t="s">
        <v>1411</v>
      </c>
      <c r="Q107" s="74" t="s">
        <v>1411</v>
      </c>
      <c r="R107" s="80" t="s">
        <v>1411</v>
      </c>
      <c r="S107" s="80" t="s">
        <v>1413</v>
      </c>
    </row>
    <row r="108" customHeight="1" spans="1:19">
      <c r="A108" s="15">
        <v>104</v>
      </c>
      <c r="B108" s="72"/>
      <c r="C108" s="74" t="s">
        <v>742</v>
      </c>
      <c r="D108" s="71" t="s">
        <v>58</v>
      </c>
      <c r="E108" s="115" t="s">
        <v>1414</v>
      </c>
      <c r="F108" s="71">
        <v>2018</v>
      </c>
      <c r="G108" s="74">
        <v>760</v>
      </c>
      <c r="H108" s="74" t="s">
        <v>87</v>
      </c>
      <c r="I108" s="74">
        <v>15</v>
      </c>
      <c r="J108" s="74">
        <v>39.673445</v>
      </c>
      <c r="K108" s="74">
        <v>19.836</v>
      </c>
      <c r="L108" s="74">
        <v>0</v>
      </c>
      <c r="M108" s="74">
        <v>0</v>
      </c>
      <c r="N108" s="74">
        <v>39.673445</v>
      </c>
      <c r="O108" s="74" t="s">
        <v>742</v>
      </c>
      <c r="P108" s="74" t="s">
        <v>742</v>
      </c>
      <c r="Q108" s="74" t="s">
        <v>742</v>
      </c>
      <c r="R108" s="80" t="s">
        <v>742</v>
      </c>
      <c r="S108" s="80" t="s">
        <v>744</v>
      </c>
    </row>
    <row r="109" customHeight="1" spans="1:19">
      <c r="A109" s="15">
        <v>105</v>
      </c>
      <c r="B109" s="72"/>
      <c r="C109" s="71" t="s">
        <v>748</v>
      </c>
      <c r="D109" s="71" t="s">
        <v>58</v>
      </c>
      <c r="E109" s="71" t="s">
        <v>1415</v>
      </c>
      <c r="F109" s="71">
        <v>2018</v>
      </c>
      <c r="G109" s="71">
        <v>1</v>
      </c>
      <c r="H109" s="71" t="s">
        <v>200</v>
      </c>
      <c r="I109" s="71">
        <v>20</v>
      </c>
      <c r="J109" s="71">
        <v>3</v>
      </c>
      <c r="K109" s="71">
        <v>3</v>
      </c>
      <c r="L109" s="71">
        <v>0</v>
      </c>
      <c r="M109" s="74">
        <v>0</v>
      </c>
      <c r="N109" s="71">
        <v>3</v>
      </c>
      <c r="O109" s="71" t="s">
        <v>748</v>
      </c>
      <c r="P109" s="71" t="s">
        <v>748</v>
      </c>
      <c r="Q109" s="71" t="s">
        <v>748</v>
      </c>
      <c r="R109" s="71" t="s">
        <v>748</v>
      </c>
      <c r="S109" s="71" t="s">
        <v>1416</v>
      </c>
    </row>
    <row r="110" customHeight="1" spans="1:19">
      <c r="A110" s="15">
        <v>106</v>
      </c>
      <c r="B110" s="72"/>
      <c r="C110" s="71" t="s">
        <v>205</v>
      </c>
      <c r="D110" s="71" t="s">
        <v>58</v>
      </c>
      <c r="E110" s="71" t="s">
        <v>1417</v>
      </c>
      <c r="F110" s="71">
        <v>2018</v>
      </c>
      <c r="G110" s="71">
        <v>1400</v>
      </c>
      <c r="H110" s="71" t="s">
        <v>87</v>
      </c>
      <c r="I110" s="71">
        <v>20</v>
      </c>
      <c r="J110" s="71">
        <v>3</v>
      </c>
      <c r="K110" s="71">
        <v>1</v>
      </c>
      <c r="L110" s="71">
        <v>0</v>
      </c>
      <c r="M110" s="71">
        <v>0</v>
      </c>
      <c r="N110" s="71">
        <v>2</v>
      </c>
      <c r="O110" s="71" t="s">
        <v>205</v>
      </c>
      <c r="P110" s="71" t="s">
        <v>205</v>
      </c>
      <c r="Q110" s="71" t="s">
        <v>205</v>
      </c>
      <c r="R110" s="71" t="s">
        <v>205</v>
      </c>
      <c r="S110" s="71" t="s">
        <v>1418</v>
      </c>
    </row>
    <row r="111" customHeight="1" spans="1:19">
      <c r="A111" s="15">
        <v>107</v>
      </c>
      <c r="B111" s="72"/>
      <c r="C111" s="71" t="s">
        <v>205</v>
      </c>
      <c r="D111" s="71" t="s">
        <v>58</v>
      </c>
      <c r="E111" s="71" t="s">
        <v>1419</v>
      </c>
      <c r="F111" s="71">
        <v>2018</v>
      </c>
      <c r="G111" s="71">
        <v>2.2</v>
      </c>
      <c r="H111" s="71" t="s">
        <v>60</v>
      </c>
      <c r="I111" s="71">
        <v>20</v>
      </c>
      <c r="J111" s="71">
        <v>34.17</v>
      </c>
      <c r="K111" s="71">
        <v>15</v>
      </c>
      <c r="L111" s="71">
        <v>0</v>
      </c>
      <c r="M111" s="74">
        <v>0</v>
      </c>
      <c r="N111" s="71">
        <v>34.17</v>
      </c>
      <c r="O111" s="71" t="s">
        <v>205</v>
      </c>
      <c r="P111" s="71" t="s">
        <v>205</v>
      </c>
      <c r="Q111" s="71" t="s">
        <v>205</v>
      </c>
      <c r="R111" s="71" t="s">
        <v>205</v>
      </c>
      <c r="S111" s="71" t="s">
        <v>1420</v>
      </c>
    </row>
    <row r="112" customHeight="1" spans="1:19">
      <c r="A112" s="15">
        <v>108</v>
      </c>
      <c r="B112" s="72"/>
      <c r="C112" s="71" t="s">
        <v>759</v>
      </c>
      <c r="D112" s="71" t="s">
        <v>58</v>
      </c>
      <c r="E112" s="71" t="s">
        <v>1421</v>
      </c>
      <c r="F112" s="71">
        <v>2018</v>
      </c>
      <c r="G112" s="71">
        <v>0.72</v>
      </c>
      <c r="H112" s="71" t="s">
        <v>60</v>
      </c>
      <c r="I112" s="71">
        <v>15</v>
      </c>
      <c r="J112" s="71">
        <v>19.9812</v>
      </c>
      <c r="K112" s="71">
        <v>14.4</v>
      </c>
      <c r="L112" s="71">
        <v>0</v>
      </c>
      <c r="M112" s="71">
        <v>0</v>
      </c>
      <c r="N112" s="71">
        <v>19.9812</v>
      </c>
      <c r="O112" s="71" t="s">
        <v>759</v>
      </c>
      <c r="P112" s="71" t="s">
        <v>759</v>
      </c>
      <c r="Q112" s="71" t="s">
        <v>759</v>
      </c>
      <c r="R112" s="71" t="s">
        <v>759</v>
      </c>
      <c r="S112" s="71" t="s">
        <v>1422</v>
      </c>
    </row>
    <row r="113" customHeight="1" spans="1:19">
      <c r="A113" s="15">
        <v>109</v>
      </c>
      <c r="B113" s="72"/>
      <c r="C113" s="71" t="s">
        <v>759</v>
      </c>
      <c r="D113" s="71" t="s">
        <v>58</v>
      </c>
      <c r="E113" s="71" t="s">
        <v>1423</v>
      </c>
      <c r="F113" s="71">
        <v>2018</v>
      </c>
      <c r="G113" s="71">
        <v>0.9</v>
      </c>
      <c r="H113" s="71" t="s">
        <v>60</v>
      </c>
      <c r="I113" s="71">
        <v>15</v>
      </c>
      <c r="J113" s="71">
        <v>19.9876</v>
      </c>
      <c r="K113" s="71">
        <v>18</v>
      </c>
      <c r="L113" s="71">
        <v>0</v>
      </c>
      <c r="M113" s="74">
        <v>0</v>
      </c>
      <c r="N113" s="71">
        <v>19.9876</v>
      </c>
      <c r="O113" s="71" t="s">
        <v>759</v>
      </c>
      <c r="P113" s="71" t="s">
        <v>759</v>
      </c>
      <c r="Q113" s="71" t="s">
        <v>759</v>
      </c>
      <c r="R113" s="71" t="s">
        <v>759</v>
      </c>
      <c r="S113" s="71" t="s">
        <v>769</v>
      </c>
    </row>
    <row r="114" ht="36" customHeight="1" spans="1:19">
      <c r="A114" s="15">
        <v>110</v>
      </c>
      <c r="B114" s="72"/>
      <c r="C114" s="71" t="s">
        <v>759</v>
      </c>
      <c r="D114" s="71" t="s">
        <v>58</v>
      </c>
      <c r="E114" s="71" t="s">
        <v>1424</v>
      </c>
      <c r="F114" s="71">
        <v>2018</v>
      </c>
      <c r="G114" s="71">
        <v>0.75</v>
      </c>
      <c r="H114" s="71" t="s">
        <v>60</v>
      </c>
      <c r="I114" s="71">
        <v>20</v>
      </c>
      <c r="J114" s="71">
        <v>19.97891</v>
      </c>
      <c r="K114" s="71">
        <v>15</v>
      </c>
      <c r="L114" s="71">
        <v>0</v>
      </c>
      <c r="M114" s="71">
        <v>0</v>
      </c>
      <c r="N114" s="71">
        <v>19.97891</v>
      </c>
      <c r="O114" s="71" t="s">
        <v>759</v>
      </c>
      <c r="P114" s="71" t="s">
        <v>759</v>
      </c>
      <c r="Q114" s="71" t="s">
        <v>759</v>
      </c>
      <c r="R114" s="71" t="s">
        <v>759</v>
      </c>
      <c r="S114" s="71" t="s">
        <v>762</v>
      </c>
    </row>
    <row r="115" customHeight="1" spans="1:19">
      <c r="A115" s="15">
        <v>111</v>
      </c>
      <c r="B115" s="72"/>
      <c r="C115" s="71" t="s">
        <v>759</v>
      </c>
      <c r="D115" s="71" t="s">
        <v>58</v>
      </c>
      <c r="E115" s="71" t="s">
        <v>1425</v>
      </c>
      <c r="F115" s="71">
        <v>2018</v>
      </c>
      <c r="G115" s="71">
        <v>1.54</v>
      </c>
      <c r="H115" s="71" t="s">
        <v>60</v>
      </c>
      <c r="I115" s="71">
        <v>10</v>
      </c>
      <c r="J115" s="81">
        <v>30.8</v>
      </c>
      <c r="K115" s="71">
        <v>30.8</v>
      </c>
      <c r="L115" s="71">
        <v>0</v>
      </c>
      <c r="M115" s="71">
        <v>0</v>
      </c>
      <c r="N115" s="81">
        <v>30.8</v>
      </c>
      <c r="O115" s="71" t="s">
        <v>759</v>
      </c>
      <c r="P115" s="71" t="s">
        <v>759</v>
      </c>
      <c r="Q115" s="71" t="s">
        <v>759</v>
      </c>
      <c r="R115" s="71" t="s">
        <v>759</v>
      </c>
      <c r="S115" s="71" t="s">
        <v>1426</v>
      </c>
    </row>
    <row r="116" customHeight="1" spans="1:19">
      <c r="A116" s="15">
        <v>112</v>
      </c>
      <c r="B116" s="72"/>
      <c r="C116" s="71" t="s">
        <v>759</v>
      </c>
      <c r="D116" s="71" t="s">
        <v>58</v>
      </c>
      <c r="E116" s="71" t="s">
        <v>1427</v>
      </c>
      <c r="F116" s="71">
        <v>2018</v>
      </c>
      <c r="G116" s="71">
        <v>0.4</v>
      </c>
      <c r="H116" s="71" t="s">
        <v>60</v>
      </c>
      <c r="I116" s="71">
        <v>10</v>
      </c>
      <c r="J116" s="81">
        <v>25.8</v>
      </c>
      <c r="K116" s="71">
        <v>6</v>
      </c>
      <c r="L116" s="71">
        <v>0</v>
      </c>
      <c r="M116" s="71">
        <v>0</v>
      </c>
      <c r="N116" s="81">
        <v>25.8</v>
      </c>
      <c r="O116" s="71" t="s">
        <v>759</v>
      </c>
      <c r="P116" s="71" t="s">
        <v>759</v>
      </c>
      <c r="Q116" s="71" t="s">
        <v>759</v>
      </c>
      <c r="R116" s="71" t="s">
        <v>759</v>
      </c>
      <c r="S116" s="71" t="s">
        <v>1428</v>
      </c>
    </row>
    <row r="117" customHeight="1" spans="1:19">
      <c r="A117" s="15">
        <v>113</v>
      </c>
      <c r="B117" s="72" t="s">
        <v>30</v>
      </c>
      <c r="C117" s="15" t="s">
        <v>779</v>
      </c>
      <c r="D117" s="15" t="s">
        <v>66</v>
      </c>
      <c r="E117" s="15" t="s">
        <v>780</v>
      </c>
      <c r="F117" s="71">
        <v>2018</v>
      </c>
      <c r="G117" s="15">
        <v>115</v>
      </c>
      <c r="H117" s="15" t="s">
        <v>75</v>
      </c>
      <c r="I117" s="15">
        <v>20</v>
      </c>
      <c r="J117" s="15">
        <v>80</v>
      </c>
      <c r="K117" s="15"/>
      <c r="L117" s="15">
        <v>60</v>
      </c>
      <c r="M117" s="15"/>
      <c r="N117" s="39">
        <v>80</v>
      </c>
      <c r="O117" s="15" t="s">
        <v>779</v>
      </c>
      <c r="P117" s="15" t="s">
        <v>779</v>
      </c>
      <c r="Q117" s="15" t="s">
        <v>779</v>
      </c>
      <c r="R117" s="15" t="s">
        <v>779</v>
      </c>
      <c r="S117" s="15" t="s">
        <v>781</v>
      </c>
    </row>
    <row r="118" customHeight="1" spans="1:19">
      <c r="A118" s="15">
        <v>114</v>
      </c>
      <c r="B118" s="72"/>
      <c r="C118" s="15" t="s">
        <v>782</v>
      </c>
      <c r="D118" s="15" t="s">
        <v>58</v>
      </c>
      <c r="E118" s="116" t="s">
        <v>1429</v>
      </c>
      <c r="F118" s="71">
        <v>2018</v>
      </c>
      <c r="G118" s="15">
        <v>0.05</v>
      </c>
      <c r="H118" s="15" t="s">
        <v>60</v>
      </c>
      <c r="I118" s="15">
        <v>15</v>
      </c>
      <c r="J118" s="15">
        <v>5</v>
      </c>
      <c r="K118" s="15">
        <v>1.335</v>
      </c>
      <c r="L118" s="15"/>
      <c r="M118" s="15"/>
      <c r="N118" s="15">
        <v>5</v>
      </c>
      <c r="O118" s="15" t="s">
        <v>782</v>
      </c>
      <c r="P118" s="15" t="s">
        <v>782</v>
      </c>
      <c r="Q118" s="15" t="s">
        <v>782</v>
      </c>
      <c r="R118" s="15" t="s">
        <v>782</v>
      </c>
      <c r="S118" s="15" t="s">
        <v>1430</v>
      </c>
    </row>
    <row r="119" customHeight="1" spans="1:19">
      <c r="A119" s="15">
        <v>115</v>
      </c>
      <c r="B119" s="72"/>
      <c r="C119" s="15" t="s">
        <v>785</v>
      </c>
      <c r="D119" s="15" t="s">
        <v>58</v>
      </c>
      <c r="E119" s="15" t="s">
        <v>1431</v>
      </c>
      <c r="F119" s="71">
        <v>2018</v>
      </c>
      <c r="G119" s="15">
        <v>35</v>
      </c>
      <c r="H119" s="15" t="s">
        <v>251</v>
      </c>
      <c r="I119" s="15">
        <v>30</v>
      </c>
      <c r="J119" s="15">
        <v>5.03</v>
      </c>
      <c r="K119" s="15">
        <v>2.51</v>
      </c>
      <c r="L119" s="15"/>
      <c r="M119" s="15"/>
      <c r="N119" s="15">
        <v>5.03</v>
      </c>
      <c r="O119" s="15" t="s">
        <v>785</v>
      </c>
      <c r="P119" s="15" t="s">
        <v>785</v>
      </c>
      <c r="Q119" s="15" t="s">
        <v>785</v>
      </c>
      <c r="R119" s="15" t="s">
        <v>785</v>
      </c>
      <c r="S119" s="15" t="s">
        <v>788</v>
      </c>
    </row>
    <row r="120" customHeight="1" spans="1:19">
      <c r="A120" s="15">
        <v>116</v>
      </c>
      <c r="B120" s="72"/>
      <c r="C120" s="15" t="s">
        <v>785</v>
      </c>
      <c r="D120" s="15" t="s">
        <v>58</v>
      </c>
      <c r="E120" s="15" t="s">
        <v>1432</v>
      </c>
      <c r="F120" s="71">
        <v>2018</v>
      </c>
      <c r="G120" s="15">
        <v>1000</v>
      </c>
      <c r="H120" s="15" t="s">
        <v>94</v>
      </c>
      <c r="I120" s="15">
        <v>3</v>
      </c>
      <c r="J120" s="15">
        <v>4.33</v>
      </c>
      <c r="K120" s="15">
        <v>2.16</v>
      </c>
      <c r="L120" s="15"/>
      <c r="M120" s="15"/>
      <c r="N120" s="15">
        <v>4.33</v>
      </c>
      <c r="O120" s="15" t="s">
        <v>785</v>
      </c>
      <c r="P120" s="15" t="s">
        <v>785</v>
      </c>
      <c r="Q120" s="15" t="s">
        <v>785</v>
      </c>
      <c r="R120" s="15" t="s">
        <v>785</v>
      </c>
      <c r="S120" s="15" t="s">
        <v>791</v>
      </c>
    </row>
    <row r="121" customHeight="1" spans="1:19">
      <c r="A121" s="15">
        <v>117</v>
      </c>
      <c r="B121" s="72"/>
      <c r="C121" s="15" t="s">
        <v>785</v>
      </c>
      <c r="D121" s="15" t="s">
        <v>66</v>
      </c>
      <c r="E121" s="15" t="s">
        <v>1433</v>
      </c>
      <c r="F121" s="71">
        <v>2018</v>
      </c>
      <c r="G121" s="15">
        <v>800</v>
      </c>
      <c r="H121" s="15" t="s">
        <v>579</v>
      </c>
      <c r="I121" s="15">
        <v>50</v>
      </c>
      <c r="J121" s="15">
        <v>18.11</v>
      </c>
      <c r="K121" s="15">
        <v>14</v>
      </c>
      <c r="L121" s="15"/>
      <c r="M121" s="15"/>
      <c r="N121" s="15">
        <v>18.11</v>
      </c>
      <c r="O121" s="15" t="s">
        <v>785</v>
      </c>
      <c r="P121" s="15" t="s">
        <v>785</v>
      </c>
      <c r="Q121" s="15" t="s">
        <v>785</v>
      </c>
      <c r="R121" s="15" t="s">
        <v>785</v>
      </c>
      <c r="S121" s="15" t="s">
        <v>796</v>
      </c>
    </row>
    <row r="122" customHeight="1" spans="1:19">
      <c r="A122" s="15">
        <v>118</v>
      </c>
      <c r="B122" s="72"/>
      <c r="C122" s="15" t="s">
        <v>800</v>
      </c>
      <c r="D122" s="15" t="s">
        <v>58</v>
      </c>
      <c r="E122" s="116" t="s">
        <v>1215</v>
      </c>
      <c r="F122" s="71">
        <v>2018</v>
      </c>
      <c r="G122" s="15">
        <v>550</v>
      </c>
      <c r="H122" s="15" t="s">
        <v>87</v>
      </c>
      <c r="I122" s="15">
        <v>30</v>
      </c>
      <c r="J122" s="15">
        <v>42.309304</v>
      </c>
      <c r="K122" s="15">
        <v>21.155</v>
      </c>
      <c r="L122" s="15"/>
      <c r="M122" s="15"/>
      <c r="N122" s="15">
        <v>42.309304</v>
      </c>
      <c r="O122" s="15" t="s">
        <v>800</v>
      </c>
      <c r="P122" s="15" t="s">
        <v>800</v>
      </c>
      <c r="Q122" s="15" t="s">
        <v>800</v>
      </c>
      <c r="R122" s="71" t="s">
        <v>1434</v>
      </c>
      <c r="S122" s="71" t="s">
        <v>1435</v>
      </c>
    </row>
    <row r="123" customHeight="1" spans="1:19">
      <c r="A123" s="15">
        <v>119</v>
      </c>
      <c r="B123" s="72"/>
      <c r="C123" s="15" t="s">
        <v>800</v>
      </c>
      <c r="D123" s="15" t="s">
        <v>58</v>
      </c>
      <c r="E123" s="15" t="s">
        <v>1436</v>
      </c>
      <c r="F123" s="71">
        <v>2018</v>
      </c>
      <c r="G123" s="15">
        <v>110</v>
      </c>
      <c r="H123" s="15" t="s">
        <v>87</v>
      </c>
      <c r="I123" s="15">
        <v>30</v>
      </c>
      <c r="J123" s="15">
        <v>17.93</v>
      </c>
      <c r="K123" s="15">
        <v>8.966</v>
      </c>
      <c r="L123" s="15"/>
      <c r="M123" s="15"/>
      <c r="N123" s="15">
        <v>17.93</v>
      </c>
      <c r="O123" s="15" t="s">
        <v>800</v>
      </c>
      <c r="P123" s="15" t="s">
        <v>800</v>
      </c>
      <c r="Q123" s="15" t="s">
        <v>800</v>
      </c>
      <c r="R123" s="71" t="s">
        <v>1437</v>
      </c>
      <c r="S123" s="71" t="s">
        <v>803</v>
      </c>
    </row>
    <row r="124" customHeight="1" spans="1:19">
      <c r="A124" s="15">
        <v>120</v>
      </c>
      <c r="B124" s="72"/>
      <c r="C124" s="71" t="s">
        <v>809</v>
      </c>
      <c r="D124" s="15" t="s">
        <v>58</v>
      </c>
      <c r="E124" s="117" t="s">
        <v>1438</v>
      </c>
      <c r="F124" s="71">
        <v>2018</v>
      </c>
      <c r="G124" s="71">
        <v>200</v>
      </c>
      <c r="H124" s="15" t="s">
        <v>94</v>
      </c>
      <c r="I124" s="71">
        <v>10</v>
      </c>
      <c r="J124" s="71">
        <v>18.37</v>
      </c>
      <c r="K124" s="71">
        <v>9.1</v>
      </c>
      <c r="L124" s="71"/>
      <c r="M124" s="71"/>
      <c r="N124" s="71">
        <v>18.37</v>
      </c>
      <c r="O124" s="71" t="s">
        <v>809</v>
      </c>
      <c r="P124" s="71" t="s">
        <v>809</v>
      </c>
      <c r="Q124" s="71" t="s">
        <v>809</v>
      </c>
      <c r="R124" s="71" t="s">
        <v>1439</v>
      </c>
      <c r="S124" s="71" t="s">
        <v>1440</v>
      </c>
    </row>
    <row r="125" customHeight="1" spans="1:19">
      <c r="A125" s="15">
        <v>121</v>
      </c>
      <c r="B125" s="72"/>
      <c r="C125" s="71" t="s">
        <v>840</v>
      </c>
      <c r="D125" s="71" t="s">
        <v>58</v>
      </c>
      <c r="E125" s="71" t="s">
        <v>1441</v>
      </c>
      <c r="F125" s="71">
        <v>2018</v>
      </c>
      <c r="G125" s="71">
        <v>300</v>
      </c>
      <c r="H125" s="71" t="s">
        <v>251</v>
      </c>
      <c r="I125" s="71">
        <v>20</v>
      </c>
      <c r="J125" s="71">
        <v>6.161264</v>
      </c>
      <c r="K125" s="71">
        <v>3.081</v>
      </c>
      <c r="L125" s="71"/>
      <c r="M125" s="71"/>
      <c r="N125" s="71">
        <v>6.161264</v>
      </c>
      <c r="O125" s="71" t="s">
        <v>1442</v>
      </c>
      <c r="P125" s="71" t="s">
        <v>1442</v>
      </c>
      <c r="Q125" s="71" t="s">
        <v>1442</v>
      </c>
      <c r="R125" s="71" t="s">
        <v>1443</v>
      </c>
      <c r="S125" s="71" t="s">
        <v>1444</v>
      </c>
    </row>
    <row r="126" customHeight="1" spans="1:19">
      <c r="A126" s="15">
        <v>122</v>
      </c>
      <c r="B126" s="72"/>
      <c r="C126" s="71" t="s">
        <v>840</v>
      </c>
      <c r="D126" s="71" t="s">
        <v>58</v>
      </c>
      <c r="E126" s="71" t="s">
        <v>1445</v>
      </c>
      <c r="F126" s="71">
        <v>2018</v>
      </c>
      <c r="G126" s="71">
        <v>300</v>
      </c>
      <c r="H126" s="71" t="s">
        <v>251</v>
      </c>
      <c r="I126" s="71">
        <v>20</v>
      </c>
      <c r="J126" s="71">
        <v>6.239267</v>
      </c>
      <c r="K126" s="71">
        <v>3.119</v>
      </c>
      <c r="L126" s="71"/>
      <c r="M126" s="71"/>
      <c r="N126" s="71">
        <v>6.239267</v>
      </c>
      <c r="O126" s="71" t="s">
        <v>1446</v>
      </c>
      <c r="P126" s="71" t="s">
        <v>1446</v>
      </c>
      <c r="Q126" s="71" t="s">
        <v>1446</v>
      </c>
      <c r="R126" s="71" t="s">
        <v>1447</v>
      </c>
      <c r="S126" s="71" t="s">
        <v>1448</v>
      </c>
    </row>
    <row r="127" customHeight="1" spans="1:19">
      <c r="A127" s="15">
        <v>123</v>
      </c>
      <c r="B127" s="72"/>
      <c r="C127" s="71" t="s">
        <v>840</v>
      </c>
      <c r="D127" s="71" t="s">
        <v>58</v>
      </c>
      <c r="E127" s="71" t="s">
        <v>1449</v>
      </c>
      <c r="F127" s="71">
        <v>2018</v>
      </c>
      <c r="G127" s="71">
        <v>2500</v>
      </c>
      <c r="H127" s="71" t="s">
        <v>94</v>
      </c>
      <c r="I127" s="71">
        <v>20</v>
      </c>
      <c r="J127" s="71">
        <v>24.451371</v>
      </c>
      <c r="K127" s="71">
        <v>12.226</v>
      </c>
      <c r="L127" s="71"/>
      <c r="M127" s="71"/>
      <c r="N127" s="71">
        <v>24.451371</v>
      </c>
      <c r="O127" s="71" t="s">
        <v>1450</v>
      </c>
      <c r="P127" s="71" t="s">
        <v>1450</v>
      </c>
      <c r="Q127" s="71" t="s">
        <v>1450</v>
      </c>
      <c r="R127" s="71" t="s">
        <v>1451</v>
      </c>
      <c r="S127" s="71" t="s">
        <v>1452</v>
      </c>
    </row>
    <row r="128" customHeight="1" spans="1:19">
      <c r="A128" s="15">
        <v>124</v>
      </c>
      <c r="B128" s="72"/>
      <c r="C128" s="71" t="s">
        <v>840</v>
      </c>
      <c r="D128" s="71" t="s">
        <v>58</v>
      </c>
      <c r="E128" s="71" t="s">
        <v>1453</v>
      </c>
      <c r="F128" s="71">
        <v>2018</v>
      </c>
      <c r="G128" s="71">
        <v>3000</v>
      </c>
      <c r="H128" s="71" t="s">
        <v>94</v>
      </c>
      <c r="I128" s="71">
        <v>20</v>
      </c>
      <c r="J128" s="71">
        <v>40.493208</v>
      </c>
      <c r="K128" s="71">
        <v>20.247</v>
      </c>
      <c r="L128" s="71"/>
      <c r="M128" s="71"/>
      <c r="N128" s="71">
        <v>40.493208</v>
      </c>
      <c r="O128" s="71" t="s">
        <v>853</v>
      </c>
      <c r="P128" s="71" t="s">
        <v>853</v>
      </c>
      <c r="Q128" s="71" t="s">
        <v>853</v>
      </c>
      <c r="R128" s="71" t="s">
        <v>854</v>
      </c>
      <c r="S128" s="71" t="s">
        <v>855</v>
      </c>
    </row>
    <row r="129" customHeight="1" spans="1:19">
      <c r="A129" s="15">
        <v>125</v>
      </c>
      <c r="B129" s="72"/>
      <c r="C129" s="71" t="s">
        <v>220</v>
      </c>
      <c r="D129" s="15" t="s">
        <v>58</v>
      </c>
      <c r="E129" s="74" t="s">
        <v>1454</v>
      </c>
      <c r="F129" s="71">
        <v>2018</v>
      </c>
      <c r="G129" s="71">
        <v>1.5</v>
      </c>
      <c r="H129" s="71" t="s">
        <v>60</v>
      </c>
      <c r="I129" s="71">
        <v>20</v>
      </c>
      <c r="J129" s="71">
        <v>48</v>
      </c>
      <c r="K129" s="71">
        <v>23</v>
      </c>
      <c r="L129" s="71"/>
      <c r="M129" s="71"/>
      <c r="N129" s="71">
        <v>48</v>
      </c>
      <c r="O129" s="71" t="s">
        <v>220</v>
      </c>
      <c r="P129" s="71" t="s">
        <v>220</v>
      </c>
      <c r="Q129" s="71" t="s">
        <v>220</v>
      </c>
      <c r="R129" s="71" t="s">
        <v>220</v>
      </c>
      <c r="S129" s="71" t="s">
        <v>229</v>
      </c>
    </row>
    <row r="130" customHeight="1" spans="1:19">
      <c r="A130" s="15">
        <v>126</v>
      </c>
      <c r="B130" s="72"/>
      <c r="C130" s="71" t="s">
        <v>220</v>
      </c>
      <c r="D130" s="15" t="s">
        <v>58</v>
      </c>
      <c r="E130" s="74" t="s">
        <v>1455</v>
      </c>
      <c r="F130" s="71">
        <v>2018</v>
      </c>
      <c r="G130" s="71">
        <v>120</v>
      </c>
      <c r="H130" s="71" t="s">
        <v>87</v>
      </c>
      <c r="I130" s="71">
        <v>15</v>
      </c>
      <c r="J130" s="71">
        <v>6</v>
      </c>
      <c r="K130" s="71">
        <v>4</v>
      </c>
      <c r="L130" s="71"/>
      <c r="M130" s="71"/>
      <c r="N130" s="71">
        <v>6</v>
      </c>
      <c r="O130" s="71" t="s">
        <v>220</v>
      </c>
      <c r="P130" s="71" t="s">
        <v>220</v>
      </c>
      <c r="Q130" s="71" t="s">
        <v>220</v>
      </c>
      <c r="R130" s="71" t="s">
        <v>220</v>
      </c>
      <c r="S130" s="71" t="s">
        <v>229</v>
      </c>
    </row>
    <row r="131" customHeight="1" spans="1:19">
      <c r="A131" s="15">
        <v>127</v>
      </c>
      <c r="B131" s="72"/>
      <c r="C131" s="71" t="s">
        <v>220</v>
      </c>
      <c r="D131" s="15" t="s">
        <v>58</v>
      </c>
      <c r="E131" s="71" t="s">
        <v>1456</v>
      </c>
      <c r="F131" s="71">
        <v>2018</v>
      </c>
      <c r="G131" s="71">
        <v>1500</v>
      </c>
      <c r="H131" s="71" t="s">
        <v>94</v>
      </c>
      <c r="I131" s="71">
        <v>20</v>
      </c>
      <c r="J131" s="71">
        <v>30</v>
      </c>
      <c r="K131" s="71">
        <v>10</v>
      </c>
      <c r="L131" s="71"/>
      <c r="M131" s="71"/>
      <c r="N131" s="71">
        <v>30</v>
      </c>
      <c r="O131" s="71" t="s">
        <v>220</v>
      </c>
      <c r="P131" s="71" t="s">
        <v>220</v>
      </c>
      <c r="Q131" s="71" t="s">
        <v>220</v>
      </c>
      <c r="R131" s="71" t="s">
        <v>220</v>
      </c>
      <c r="S131" s="71" t="s">
        <v>1457</v>
      </c>
    </row>
    <row r="132" customHeight="1" spans="1:19">
      <c r="A132" s="15">
        <v>128</v>
      </c>
      <c r="B132" s="72"/>
      <c r="C132" s="71" t="s">
        <v>220</v>
      </c>
      <c r="D132" s="15" t="s">
        <v>58</v>
      </c>
      <c r="E132" s="71" t="s">
        <v>1458</v>
      </c>
      <c r="F132" s="71">
        <v>2018</v>
      </c>
      <c r="G132" s="71">
        <v>300</v>
      </c>
      <c r="H132" s="71" t="s">
        <v>94</v>
      </c>
      <c r="I132" s="71">
        <v>15</v>
      </c>
      <c r="J132" s="71">
        <v>8</v>
      </c>
      <c r="K132" s="71"/>
      <c r="L132" s="71">
        <v>4.89</v>
      </c>
      <c r="M132" s="71"/>
      <c r="N132" s="71">
        <v>8</v>
      </c>
      <c r="O132" s="71" t="s">
        <v>220</v>
      </c>
      <c r="P132" s="71" t="s">
        <v>220</v>
      </c>
      <c r="Q132" s="71" t="s">
        <v>220</v>
      </c>
      <c r="R132" s="71" t="s">
        <v>220</v>
      </c>
      <c r="S132" s="71" t="s">
        <v>229</v>
      </c>
    </row>
    <row r="133" ht="39" customHeight="1" spans="1:19">
      <c r="A133" s="15">
        <v>129</v>
      </c>
      <c r="B133" s="72" t="s">
        <v>27</v>
      </c>
      <c r="C133" s="71" t="s">
        <v>1459</v>
      </c>
      <c r="D133" s="71" t="s">
        <v>58</v>
      </c>
      <c r="E133" s="71" t="s">
        <v>1460</v>
      </c>
      <c r="F133" s="71">
        <v>2018</v>
      </c>
      <c r="G133" s="72">
        <v>1</v>
      </c>
      <c r="H133" s="72" t="s">
        <v>264</v>
      </c>
      <c r="I133" s="72">
        <v>30</v>
      </c>
      <c r="J133" s="72">
        <v>11.9</v>
      </c>
      <c r="K133" s="72">
        <v>9.99</v>
      </c>
      <c r="L133" s="72"/>
      <c r="M133" s="72">
        <v>1.2</v>
      </c>
      <c r="N133" s="72">
        <v>11.9</v>
      </c>
      <c r="O133" s="71" t="s">
        <v>1459</v>
      </c>
      <c r="P133" s="71" t="s">
        <v>1459</v>
      </c>
      <c r="Q133" s="71" t="s">
        <v>1459</v>
      </c>
      <c r="R133" s="71" t="s">
        <v>1459</v>
      </c>
      <c r="S133" s="72" t="s">
        <v>1461</v>
      </c>
    </row>
    <row r="134" customHeight="1" spans="1:19">
      <c r="A134" s="15">
        <v>130</v>
      </c>
      <c r="B134" s="72"/>
      <c r="C134" s="71" t="s">
        <v>1462</v>
      </c>
      <c r="D134" s="71" t="s">
        <v>58</v>
      </c>
      <c r="E134" s="25" t="s">
        <v>1463</v>
      </c>
      <c r="F134" s="71">
        <v>2018</v>
      </c>
      <c r="G134" s="72">
        <v>1</v>
      </c>
      <c r="H134" s="72" t="s">
        <v>64</v>
      </c>
      <c r="I134" s="72">
        <v>50</v>
      </c>
      <c r="J134" s="72">
        <v>100</v>
      </c>
      <c r="K134" s="72">
        <v>10</v>
      </c>
      <c r="L134" s="72"/>
      <c r="M134" s="72"/>
      <c r="N134" s="72">
        <v>90</v>
      </c>
      <c r="O134" s="71" t="s">
        <v>1462</v>
      </c>
      <c r="P134" s="71" t="s">
        <v>1462</v>
      </c>
      <c r="Q134" s="71" t="s">
        <v>1462</v>
      </c>
      <c r="R134" s="71" t="s">
        <v>1462</v>
      </c>
      <c r="S134" s="72" t="s">
        <v>1464</v>
      </c>
    </row>
    <row r="135" customHeight="1" spans="1:19">
      <c r="A135" s="15">
        <v>131</v>
      </c>
      <c r="B135" s="72"/>
      <c r="C135" s="71" t="s">
        <v>1465</v>
      </c>
      <c r="D135" s="71" t="s">
        <v>58</v>
      </c>
      <c r="E135" s="71" t="s">
        <v>1466</v>
      </c>
      <c r="F135" s="71">
        <v>2018</v>
      </c>
      <c r="G135" s="72">
        <v>100</v>
      </c>
      <c r="H135" s="72" t="s">
        <v>87</v>
      </c>
      <c r="I135" s="72">
        <v>20</v>
      </c>
      <c r="J135" s="72">
        <v>10</v>
      </c>
      <c r="K135" s="72">
        <v>10</v>
      </c>
      <c r="L135" s="127"/>
      <c r="M135" s="72"/>
      <c r="N135" s="72">
        <v>10</v>
      </c>
      <c r="O135" s="71" t="s">
        <v>1465</v>
      </c>
      <c r="P135" s="71" t="s">
        <v>1465</v>
      </c>
      <c r="Q135" s="71" t="s">
        <v>1465</v>
      </c>
      <c r="R135" s="71" t="s">
        <v>1465</v>
      </c>
      <c r="S135" s="72" t="s">
        <v>1467</v>
      </c>
    </row>
    <row r="136" customHeight="1" spans="1:19">
      <c r="A136" s="15">
        <v>132</v>
      </c>
      <c r="B136" s="72"/>
      <c r="C136" s="71" t="s">
        <v>1468</v>
      </c>
      <c r="D136" s="71" t="s">
        <v>58</v>
      </c>
      <c r="E136" s="71" t="s">
        <v>1469</v>
      </c>
      <c r="F136" s="71">
        <v>2018</v>
      </c>
      <c r="G136" s="72">
        <v>1</v>
      </c>
      <c r="H136" s="72" t="s">
        <v>68</v>
      </c>
      <c r="I136" s="72">
        <v>30</v>
      </c>
      <c r="J136" s="72">
        <v>22</v>
      </c>
      <c r="K136" s="72">
        <v>20.1</v>
      </c>
      <c r="L136" s="72"/>
      <c r="M136" s="72">
        <v>1.16</v>
      </c>
      <c r="N136" s="72">
        <v>20</v>
      </c>
      <c r="O136" s="71" t="s">
        <v>1468</v>
      </c>
      <c r="P136" s="71" t="s">
        <v>1468</v>
      </c>
      <c r="Q136" s="71" t="s">
        <v>1468</v>
      </c>
      <c r="R136" s="71" t="s">
        <v>1468</v>
      </c>
      <c r="S136" s="72" t="s">
        <v>1470</v>
      </c>
    </row>
    <row r="137" customHeight="1" spans="1:19">
      <c r="A137" s="15">
        <v>133</v>
      </c>
      <c r="B137" s="23" t="s">
        <v>1471</v>
      </c>
      <c r="C137" s="23" t="s">
        <v>1472</v>
      </c>
      <c r="D137" s="23" t="s">
        <v>58</v>
      </c>
      <c r="E137" s="23" t="s">
        <v>1473</v>
      </c>
      <c r="F137" s="71">
        <v>2018</v>
      </c>
      <c r="G137" s="23">
        <v>280</v>
      </c>
      <c r="H137" s="23" t="s">
        <v>87</v>
      </c>
      <c r="I137" s="23">
        <v>30</v>
      </c>
      <c r="J137" s="23">
        <v>30.492886</v>
      </c>
      <c r="K137" s="23">
        <v>15.246</v>
      </c>
      <c r="L137" s="23">
        <v>0</v>
      </c>
      <c r="M137" s="23">
        <v>15.3</v>
      </c>
      <c r="N137" s="23">
        <v>30.492886</v>
      </c>
      <c r="O137" s="23" t="s">
        <v>1472</v>
      </c>
      <c r="P137" s="23" t="s">
        <v>1472</v>
      </c>
      <c r="Q137" s="23" t="s">
        <v>1472</v>
      </c>
      <c r="R137" s="23" t="s">
        <v>1472</v>
      </c>
      <c r="S137" s="23" t="s">
        <v>1474</v>
      </c>
    </row>
    <row r="138" customHeight="1" spans="1:19">
      <c r="A138" s="15">
        <v>134</v>
      </c>
      <c r="B138" s="23"/>
      <c r="C138" s="23" t="s">
        <v>873</v>
      </c>
      <c r="D138" s="23" t="s">
        <v>58</v>
      </c>
      <c r="E138" s="63" t="s">
        <v>1475</v>
      </c>
      <c r="F138" s="71">
        <v>2018</v>
      </c>
      <c r="G138" s="23">
        <v>0.32</v>
      </c>
      <c r="H138" s="23" t="s">
        <v>1277</v>
      </c>
      <c r="I138" s="23">
        <v>30</v>
      </c>
      <c r="J138" s="23">
        <v>9.5</v>
      </c>
      <c r="K138" s="23">
        <v>6.4</v>
      </c>
      <c r="L138" s="23">
        <v>0</v>
      </c>
      <c r="M138" s="23">
        <v>0</v>
      </c>
      <c r="N138" s="23">
        <v>9.5</v>
      </c>
      <c r="O138" s="23" t="s">
        <v>873</v>
      </c>
      <c r="P138" s="23" t="s">
        <v>873</v>
      </c>
      <c r="Q138" s="23" t="s">
        <v>873</v>
      </c>
      <c r="R138" s="23" t="s">
        <v>873</v>
      </c>
      <c r="S138" s="23" t="s">
        <v>1476</v>
      </c>
    </row>
    <row r="139" customHeight="1" spans="1:19">
      <c r="A139" s="15">
        <v>135</v>
      </c>
      <c r="B139" s="23"/>
      <c r="C139" s="23" t="s">
        <v>873</v>
      </c>
      <c r="D139" s="23" t="s">
        <v>58</v>
      </c>
      <c r="E139" s="23" t="s">
        <v>1477</v>
      </c>
      <c r="F139" s="71">
        <v>2018</v>
      </c>
      <c r="G139" s="23">
        <v>1</v>
      </c>
      <c r="H139" s="23" t="s">
        <v>90</v>
      </c>
      <c r="I139" s="23">
        <v>30</v>
      </c>
      <c r="J139" s="23">
        <v>50.96</v>
      </c>
      <c r="K139" s="23">
        <v>18.1</v>
      </c>
      <c r="L139" s="23">
        <v>0</v>
      </c>
      <c r="M139" s="23">
        <v>0</v>
      </c>
      <c r="N139" s="23">
        <v>50.96</v>
      </c>
      <c r="O139" s="23" t="s">
        <v>873</v>
      </c>
      <c r="P139" s="23" t="s">
        <v>873</v>
      </c>
      <c r="Q139" s="23" t="s">
        <v>873</v>
      </c>
      <c r="R139" s="23" t="s">
        <v>873</v>
      </c>
      <c r="S139" s="23" t="s">
        <v>1478</v>
      </c>
    </row>
    <row r="140" customHeight="1" spans="1:19">
      <c r="A140" s="15">
        <v>136</v>
      </c>
      <c r="B140" s="23"/>
      <c r="C140" s="15" t="s">
        <v>1479</v>
      </c>
      <c r="D140" s="15" t="s">
        <v>58</v>
      </c>
      <c r="E140" s="15" t="s">
        <v>1480</v>
      </c>
      <c r="F140" s="71">
        <v>2018</v>
      </c>
      <c r="G140" s="15">
        <v>0.5</v>
      </c>
      <c r="H140" s="15" t="s">
        <v>60</v>
      </c>
      <c r="I140" s="15">
        <v>15</v>
      </c>
      <c r="J140" s="15">
        <v>19.7999</v>
      </c>
      <c r="K140" s="15">
        <v>10</v>
      </c>
      <c r="L140" s="15">
        <v>0</v>
      </c>
      <c r="M140" s="15">
        <v>0</v>
      </c>
      <c r="N140" s="15">
        <v>10</v>
      </c>
      <c r="O140" s="15" t="s">
        <v>1479</v>
      </c>
      <c r="P140" s="15" t="s">
        <v>1479</v>
      </c>
      <c r="Q140" s="15" t="s">
        <v>1479</v>
      </c>
      <c r="R140" s="15" t="s">
        <v>1479</v>
      </c>
      <c r="S140" s="15" t="s">
        <v>1481</v>
      </c>
    </row>
    <row r="141" customHeight="1" spans="1:19">
      <c r="A141" s="15">
        <v>137</v>
      </c>
      <c r="B141" s="23"/>
      <c r="C141" s="15" t="s">
        <v>1479</v>
      </c>
      <c r="D141" s="15" t="s">
        <v>58</v>
      </c>
      <c r="E141" s="15" t="s">
        <v>1482</v>
      </c>
      <c r="F141" s="71">
        <v>2018</v>
      </c>
      <c r="G141" s="15">
        <v>50</v>
      </c>
      <c r="H141" s="15" t="s">
        <v>87</v>
      </c>
      <c r="I141" s="15">
        <v>15</v>
      </c>
      <c r="J141" s="15">
        <v>13.2339</v>
      </c>
      <c r="K141" s="15">
        <v>4</v>
      </c>
      <c r="L141" s="15"/>
      <c r="M141" s="15"/>
      <c r="N141" s="15">
        <v>6</v>
      </c>
      <c r="O141" s="15" t="s">
        <v>1479</v>
      </c>
      <c r="P141" s="15" t="s">
        <v>1479</v>
      </c>
      <c r="Q141" s="15" t="s">
        <v>1479</v>
      </c>
      <c r="R141" s="15" t="s">
        <v>1479</v>
      </c>
      <c r="S141" s="15" t="s">
        <v>1483</v>
      </c>
    </row>
    <row r="142" customHeight="1" spans="1:19">
      <c r="A142" s="15">
        <v>138</v>
      </c>
      <c r="B142" s="23"/>
      <c r="C142" s="15" t="s">
        <v>242</v>
      </c>
      <c r="D142" s="15" t="s">
        <v>58</v>
      </c>
      <c r="E142" s="125" t="s">
        <v>1484</v>
      </c>
      <c r="F142" s="71">
        <v>2018</v>
      </c>
      <c r="G142" s="23">
        <v>220</v>
      </c>
      <c r="H142" s="23" t="s">
        <v>87</v>
      </c>
      <c r="I142" s="15">
        <v>10</v>
      </c>
      <c r="J142" s="128">
        <v>8</v>
      </c>
      <c r="K142" s="15">
        <v>4</v>
      </c>
      <c r="L142" s="15">
        <v>0</v>
      </c>
      <c r="M142" s="15">
        <v>0</v>
      </c>
      <c r="N142" s="128">
        <v>8</v>
      </c>
      <c r="O142" s="23" t="s">
        <v>242</v>
      </c>
      <c r="P142" s="23" t="s">
        <v>242</v>
      </c>
      <c r="Q142" s="23" t="s">
        <v>242</v>
      </c>
      <c r="R142" s="23" t="s">
        <v>242</v>
      </c>
      <c r="S142" s="23" t="s">
        <v>880</v>
      </c>
    </row>
    <row r="143" customHeight="1" spans="1:19">
      <c r="A143" s="15">
        <v>139</v>
      </c>
      <c r="B143" s="23"/>
      <c r="C143" s="23" t="s">
        <v>883</v>
      </c>
      <c r="D143" s="23" t="s">
        <v>58</v>
      </c>
      <c r="E143" s="23" t="s">
        <v>1485</v>
      </c>
      <c r="F143" s="71">
        <v>2018</v>
      </c>
      <c r="G143" s="23">
        <v>500</v>
      </c>
      <c r="H143" s="23" t="s">
        <v>87</v>
      </c>
      <c r="I143" s="23">
        <v>10</v>
      </c>
      <c r="J143" s="23">
        <v>5</v>
      </c>
      <c r="K143" s="23">
        <v>3</v>
      </c>
      <c r="L143" s="23">
        <v>0</v>
      </c>
      <c r="M143" s="23">
        <v>0</v>
      </c>
      <c r="N143" s="23">
        <v>5</v>
      </c>
      <c r="O143" s="23" t="s">
        <v>883</v>
      </c>
      <c r="P143" s="23" t="s">
        <v>883</v>
      </c>
      <c r="Q143" s="23" t="s">
        <v>883</v>
      </c>
      <c r="R143" s="23" t="s">
        <v>883</v>
      </c>
      <c r="S143" s="23" t="s">
        <v>885</v>
      </c>
    </row>
    <row r="144" customHeight="1" spans="1:19">
      <c r="A144" s="15">
        <v>140</v>
      </c>
      <c r="B144" s="23"/>
      <c r="C144" s="23" t="s">
        <v>247</v>
      </c>
      <c r="D144" s="23" t="s">
        <v>58</v>
      </c>
      <c r="E144" s="23" t="s">
        <v>1486</v>
      </c>
      <c r="F144" s="71">
        <v>2018</v>
      </c>
      <c r="G144" s="23">
        <v>1.5</v>
      </c>
      <c r="H144" s="23" t="s">
        <v>60</v>
      </c>
      <c r="I144" s="23">
        <v>8</v>
      </c>
      <c r="J144" s="23">
        <v>5</v>
      </c>
      <c r="K144" s="23">
        <v>0</v>
      </c>
      <c r="L144" s="23">
        <v>3</v>
      </c>
      <c r="M144" s="23">
        <v>0</v>
      </c>
      <c r="N144" s="23">
        <v>5</v>
      </c>
      <c r="O144" s="23" t="s">
        <v>247</v>
      </c>
      <c r="P144" s="23" t="s">
        <v>247</v>
      </c>
      <c r="Q144" s="23" t="s">
        <v>247</v>
      </c>
      <c r="R144" s="23" t="s">
        <v>247</v>
      </c>
      <c r="S144" s="23" t="s">
        <v>894</v>
      </c>
    </row>
    <row r="145" customHeight="1" spans="1:19">
      <c r="A145" s="15">
        <v>141</v>
      </c>
      <c r="B145" s="23"/>
      <c r="C145" s="23" t="s">
        <v>247</v>
      </c>
      <c r="D145" s="23" t="s">
        <v>58</v>
      </c>
      <c r="E145" s="23" t="s">
        <v>1487</v>
      </c>
      <c r="F145" s="71">
        <v>2018</v>
      </c>
      <c r="G145" s="23">
        <v>15</v>
      </c>
      <c r="H145" s="23" t="s">
        <v>75</v>
      </c>
      <c r="I145" s="23">
        <v>15</v>
      </c>
      <c r="J145" s="23">
        <v>2</v>
      </c>
      <c r="K145" s="23">
        <v>0</v>
      </c>
      <c r="L145" s="23">
        <v>2</v>
      </c>
      <c r="M145" s="23">
        <v>0</v>
      </c>
      <c r="N145" s="23">
        <v>2</v>
      </c>
      <c r="O145" s="23" t="s">
        <v>247</v>
      </c>
      <c r="P145" s="23" t="s">
        <v>247</v>
      </c>
      <c r="Q145" s="23" t="s">
        <v>247</v>
      </c>
      <c r="R145" s="23" t="s">
        <v>247</v>
      </c>
      <c r="S145" s="23" t="s">
        <v>896</v>
      </c>
    </row>
    <row r="146" customHeight="1" spans="1:19">
      <c r="A146" s="15">
        <v>142</v>
      </c>
      <c r="B146" s="23"/>
      <c r="C146" s="15" t="s">
        <v>897</v>
      </c>
      <c r="D146" s="39" t="s">
        <v>58</v>
      </c>
      <c r="E146" s="125" t="s">
        <v>1488</v>
      </c>
      <c r="F146" s="71">
        <v>2018</v>
      </c>
      <c r="G146" s="15">
        <v>600</v>
      </c>
      <c r="H146" s="15" t="s">
        <v>251</v>
      </c>
      <c r="I146" s="15">
        <v>10</v>
      </c>
      <c r="J146" s="129">
        <v>8.057023</v>
      </c>
      <c r="K146" s="129">
        <v>4.028</v>
      </c>
      <c r="L146" s="15">
        <v>0</v>
      </c>
      <c r="M146" s="15">
        <v>0</v>
      </c>
      <c r="N146" s="129">
        <v>8.057023</v>
      </c>
      <c r="O146" s="125" t="s">
        <v>897</v>
      </c>
      <c r="P146" s="125" t="s">
        <v>897</v>
      </c>
      <c r="Q146" s="125" t="s">
        <v>897</v>
      </c>
      <c r="R146" s="125" t="s">
        <v>897</v>
      </c>
      <c r="S146" s="15" t="s">
        <v>1489</v>
      </c>
    </row>
    <row r="147" customHeight="1" spans="1:19">
      <c r="A147" s="15">
        <v>143</v>
      </c>
      <c r="B147" s="23"/>
      <c r="C147" s="15" t="s">
        <v>897</v>
      </c>
      <c r="D147" s="39" t="s">
        <v>58</v>
      </c>
      <c r="E147" s="125" t="s">
        <v>1490</v>
      </c>
      <c r="F147" s="71">
        <v>2018</v>
      </c>
      <c r="G147" s="15">
        <v>2849</v>
      </c>
      <c r="H147" s="15" t="s">
        <v>94</v>
      </c>
      <c r="I147" s="15">
        <v>10</v>
      </c>
      <c r="J147" s="129">
        <v>39.44853</v>
      </c>
      <c r="K147" s="129">
        <v>19.724</v>
      </c>
      <c r="L147" s="15">
        <v>0</v>
      </c>
      <c r="M147" s="15">
        <v>0</v>
      </c>
      <c r="N147" s="129">
        <v>39.44853</v>
      </c>
      <c r="O147" s="125" t="s">
        <v>897</v>
      </c>
      <c r="P147" s="125" t="s">
        <v>897</v>
      </c>
      <c r="Q147" s="125" t="s">
        <v>897</v>
      </c>
      <c r="R147" s="125" t="s">
        <v>897</v>
      </c>
      <c r="S147" s="15" t="s">
        <v>1491</v>
      </c>
    </row>
    <row r="148" customHeight="1" spans="1:19">
      <c r="A148" s="15">
        <v>144</v>
      </c>
      <c r="B148" s="23"/>
      <c r="C148" s="15" t="s">
        <v>897</v>
      </c>
      <c r="D148" s="39" t="s">
        <v>58</v>
      </c>
      <c r="E148" s="125" t="s">
        <v>1492</v>
      </c>
      <c r="F148" s="71">
        <v>2018</v>
      </c>
      <c r="G148" s="15">
        <v>95</v>
      </c>
      <c r="H148" s="15" t="s">
        <v>251</v>
      </c>
      <c r="I148" s="15">
        <v>10</v>
      </c>
      <c r="J148" s="129"/>
      <c r="K148" s="129"/>
      <c r="L148" s="15"/>
      <c r="M148" s="15"/>
      <c r="N148" s="129"/>
      <c r="O148" s="125" t="s">
        <v>897</v>
      </c>
      <c r="P148" s="125" t="s">
        <v>897</v>
      </c>
      <c r="Q148" s="125" t="s">
        <v>897</v>
      </c>
      <c r="R148" s="125" t="s">
        <v>897</v>
      </c>
      <c r="S148" s="15" t="s">
        <v>1491</v>
      </c>
    </row>
    <row r="149" customHeight="1" spans="1:19">
      <c r="A149" s="15">
        <v>145</v>
      </c>
      <c r="B149" s="23"/>
      <c r="C149" s="15" t="s">
        <v>897</v>
      </c>
      <c r="D149" s="39" t="s">
        <v>58</v>
      </c>
      <c r="E149" s="125" t="s">
        <v>1493</v>
      </c>
      <c r="F149" s="71">
        <v>2018</v>
      </c>
      <c r="G149" s="15">
        <v>219</v>
      </c>
      <c r="H149" s="15" t="s">
        <v>87</v>
      </c>
      <c r="I149" s="15">
        <v>10</v>
      </c>
      <c r="J149" s="129"/>
      <c r="K149" s="129"/>
      <c r="L149" s="15"/>
      <c r="M149" s="15"/>
      <c r="N149" s="129"/>
      <c r="O149" s="125" t="s">
        <v>897</v>
      </c>
      <c r="P149" s="125" t="s">
        <v>897</v>
      </c>
      <c r="Q149" s="125" t="s">
        <v>897</v>
      </c>
      <c r="R149" s="125" t="s">
        <v>897</v>
      </c>
      <c r="S149" s="15" t="s">
        <v>1491</v>
      </c>
    </row>
    <row r="150" customHeight="1" spans="1:19">
      <c r="A150" s="15">
        <v>146</v>
      </c>
      <c r="B150" s="23"/>
      <c r="C150" s="15" t="s">
        <v>897</v>
      </c>
      <c r="D150" s="39" t="s">
        <v>58</v>
      </c>
      <c r="E150" s="125" t="s">
        <v>1494</v>
      </c>
      <c r="F150" s="71">
        <v>2018</v>
      </c>
      <c r="G150" s="15">
        <v>260</v>
      </c>
      <c r="H150" s="15" t="s">
        <v>251</v>
      </c>
      <c r="I150" s="15">
        <v>10</v>
      </c>
      <c r="J150" s="129">
        <v>8.423769</v>
      </c>
      <c r="K150" s="129">
        <v>4.211</v>
      </c>
      <c r="L150" s="15">
        <v>0</v>
      </c>
      <c r="M150" s="15">
        <v>0</v>
      </c>
      <c r="N150" s="129">
        <v>8.423769</v>
      </c>
      <c r="O150" s="125" t="s">
        <v>897</v>
      </c>
      <c r="P150" s="125" t="s">
        <v>897</v>
      </c>
      <c r="Q150" s="125" t="s">
        <v>897</v>
      </c>
      <c r="R150" s="125" t="s">
        <v>897</v>
      </c>
      <c r="S150" s="15" t="s">
        <v>1495</v>
      </c>
    </row>
    <row r="151" customHeight="1" spans="1:19">
      <c r="A151" s="15">
        <v>147</v>
      </c>
      <c r="B151" s="23"/>
      <c r="C151" s="15" t="s">
        <v>1496</v>
      </c>
      <c r="D151" s="15" t="s">
        <v>58</v>
      </c>
      <c r="E151" s="125" t="s">
        <v>1497</v>
      </c>
      <c r="F151" s="71">
        <v>2018</v>
      </c>
      <c r="G151" s="15">
        <v>210</v>
      </c>
      <c r="H151" s="15" t="s">
        <v>251</v>
      </c>
      <c r="I151" s="15">
        <v>30</v>
      </c>
      <c r="J151" s="15">
        <v>14</v>
      </c>
      <c r="K151" s="15">
        <v>7</v>
      </c>
      <c r="L151" s="15">
        <v>0</v>
      </c>
      <c r="M151" s="15">
        <v>0</v>
      </c>
      <c r="N151" s="15">
        <v>10</v>
      </c>
      <c r="O151" s="15" t="s">
        <v>1496</v>
      </c>
      <c r="P151" s="15" t="s">
        <v>1496</v>
      </c>
      <c r="Q151" s="15" t="s">
        <v>1496</v>
      </c>
      <c r="R151" s="15" t="s">
        <v>1496</v>
      </c>
      <c r="S151" s="15" t="s">
        <v>1498</v>
      </c>
    </row>
    <row r="152" customHeight="1" spans="1:19">
      <c r="A152" s="15">
        <v>148</v>
      </c>
      <c r="B152" s="23"/>
      <c r="C152" s="15" t="s">
        <v>1496</v>
      </c>
      <c r="D152" s="15"/>
      <c r="E152" s="125" t="s">
        <v>575</v>
      </c>
      <c r="F152" s="71">
        <v>2018</v>
      </c>
      <c r="G152" s="15">
        <v>500</v>
      </c>
      <c r="H152" s="15" t="s">
        <v>87</v>
      </c>
      <c r="I152" s="15">
        <v>30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</row>
    <row r="153" customHeight="1" spans="1:19">
      <c r="A153" s="15">
        <v>149</v>
      </c>
      <c r="B153" s="23"/>
      <c r="C153" s="15" t="s">
        <v>1496</v>
      </c>
      <c r="D153" s="15"/>
      <c r="E153" s="125" t="s">
        <v>1499</v>
      </c>
      <c r="F153" s="71">
        <v>2018</v>
      </c>
      <c r="G153" s="15">
        <v>150</v>
      </c>
      <c r="H153" s="15" t="s">
        <v>87</v>
      </c>
      <c r="I153" s="15">
        <v>30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</row>
    <row r="154" customHeight="1" spans="1:19">
      <c r="A154" s="15">
        <v>150</v>
      </c>
      <c r="B154" s="72" t="s">
        <v>33</v>
      </c>
      <c r="C154" s="72" t="s">
        <v>905</v>
      </c>
      <c r="D154" s="23" t="s">
        <v>58</v>
      </c>
      <c r="E154" s="72" t="s">
        <v>1500</v>
      </c>
      <c r="F154" s="71">
        <v>2018</v>
      </c>
      <c r="G154" s="72">
        <v>1</v>
      </c>
      <c r="H154" s="72" t="s">
        <v>68</v>
      </c>
      <c r="I154" s="72">
        <v>30</v>
      </c>
      <c r="J154" s="72">
        <v>10</v>
      </c>
      <c r="K154" s="72"/>
      <c r="L154" s="72">
        <v>10</v>
      </c>
      <c r="M154" s="72"/>
      <c r="N154" s="72">
        <v>10</v>
      </c>
      <c r="O154" s="72" t="s">
        <v>905</v>
      </c>
      <c r="P154" s="72" t="s">
        <v>905</v>
      </c>
      <c r="Q154" s="72" t="s">
        <v>905</v>
      </c>
      <c r="R154" s="72" t="s">
        <v>905</v>
      </c>
      <c r="S154" s="72" t="s">
        <v>907</v>
      </c>
    </row>
    <row r="155" customHeight="1" spans="1:19">
      <c r="A155" s="15">
        <v>151</v>
      </c>
      <c r="B155" s="72"/>
      <c r="C155" s="72" t="s">
        <v>256</v>
      </c>
      <c r="D155" s="23" t="s">
        <v>58</v>
      </c>
      <c r="E155" s="72" t="s">
        <v>1501</v>
      </c>
      <c r="F155" s="71">
        <v>2018</v>
      </c>
      <c r="G155" s="72">
        <v>600</v>
      </c>
      <c r="H155" s="72" t="s">
        <v>87</v>
      </c>
      <c r="I155" s="72">
        <v>50</v>
      </c>
      <c r="J155" s="72">
        <v>10</v>
      </c>
      <c r="K155" s="72">
        <v>5</v>
      </c>
      <c r="L155" s="72"/>
      <c r="M155" s="72">
        <v>5</v>
      </c>
      <c r="N155" s="72">
        <v>10</v>
      </c>
      <c r="O155" s="72" t="s">
        <v>256</v>
      </c>
      <c r="P155" s="72" t="s">
        <v>256</v>
      </c>
      <c r="Q155" s="72" t="s">
        <v>256</v>
      </c>
      <c r="R155" s="72" t="s">
        <v>256</v>
      </c>
      <c r="S155" s="72" t="s">
        <v>258</v>
      </c>
    </row>
    <row r="156" customHeight="1" spans="1:19">
      <c r="A156" s="15">
        <v>152</v>
      </c>
      <c r="B156" s="72"/>
      <c r="C156" s="72" t="s">
        <v>256</v>
      </c>
      <c r="D156" s="23" t="s">
        <v>58</v>
      </c>
      <c r="E156" s="72" t="s">
        <v>1502</v>
      </c>
      <c r="F156" s="71">
        <v>2018</v>
      </c>
      <c r="G156" s="72">
        <v>300</v>
      </c>
      <c r="H156" s="72" t="s">
        <v>87</v>
      </c>
      <c r="I156" s="72">
        <v>50</v>
      </c>
      <c r="J156" s="72">
        <v>5</v>
      </c>
      <c r="K156" s="72">
        <v>2.5</v>
      </c>
      <c r="L156" s="72"/>
      <c r="M156" s="72">
        <v>2.5</v>
      </c>
      <c r="N156" s="72">
        <v>5</v>
      </c>
      <c r="O156" s="72" t="s">
        <v>256</v>
      </c>
      <c r="P156" s="72" t="s">
        <v>256</v>
      </c>
      <c r="Q156" s="72" t="s">
        <v>256</v>
      </c>
      <c r="R156" s="72" t="s">
        <v>256</v>
      </c>
      <c r="S156" s="72" t="s">
        <v>258</v>
      </c>
    </row>
    <row r="157" customHeight="1" spans="1:19">
      <c r="A157" s="15">
        <v>153</v>
      </c>
      <c r="B157" s="72"/>
      <c r="C157" s="72" t="s">
        <v>259</v>
      </c>
      <c r="D157" s="23" t="s">
        <v>58</v>
      </c>
      <c r="E157" s="72" t="s">
        <v>1503</v>
      </c>
      <c r="F157" s="71">
        <v>2018</v>
      </c>
      <c r="G157" s="72">
        <v>1</v>
      </c>
      <c r="H157" s="72" t="s">
        <v>280</v>
      </c>
      <c r="I157" s="72">
        <v>20</v>
      </c>
      <c r="J157" s="72">
        <v>8</v>
      </c>
      <c r="K157" s="72">
        <v>5</v>
      </c>
      <c r="L157" s="72"/>
      <c r="M157" s="72">
        <v>0.41</v>
      </c>
      <c r="N157" s="72">
        <v>2.258</v>
      </c>
      <c r="O157" s="72" t="s">
        <v>259</v>
      </c>
      <c r="P157" s="72" t="s">
        <v>259</v>
      </c>
      <c r="Q157" s="72" t="s">
        <v>259</v>
      </c>
      <c r="R157" s="72" t="s">
        <v>259</v>
      </c>
      <c r="S157" s="72" t="s">
        <v>261</v>
      </c>
    </row>
    <row r="158" customHeight="1" spans="1:19">
      <c r="A158" s="15">
        <v>154</v>
      </c>
      <c r="B158" s="72"/>
      <c r="C158" s="72" t="s">
        <v>259</v>
      </c>
      <c r="D158" s="23" t="s">
        <v>58</v>
      </c>
      <c r="E158" s="72" t="s">
        <v>1504</v>
      </c>
      <c r="F158" s="71">
        <v>2018</v>
      </c>
      <c r="G158" s="72">
        <v>1</v>
      </c>
      <c r="H158" s="72" t="s">
        <v>68</v>
      </c>
      <c r="I158" s="72">
        <v>20</v>
      </c>
      <c r="J158" s="72">
        <v>16</v>
      </c>
      <c r="K158" s="72">
        <v>12.35</v>
      </c>
      <c r="L158" s="72"/>
      <c r="M158" s="72"/>
      <c r="N158" s="72">
        <v>3.587</v>
      </c>
      <c r="O158" s="72" t="s">
        <v>259</v>
      </c>
      <c r="P158" s="72" t="s">
        <v>259</v>
      </c>
      <c r="Q158" s="72" t="s">
        <v>259</v>
      </c>
      <c r="R158" s="72" t="s">
        <v>259</v>
      </c>
      <c r="S158" s="72" t="s">
        <v>261</v>
      </c>
    </row>
    <row r="159" customHeight="1" spans="1:19">
      <c r="A159" s="15">
        <v>155</v>
      </c>
      <c r="B159" s="72"/>
      <c r="C159" s="72" t="s">
        <v>1505</v>
      </c>
      <c r="D159" s="23" t="s">
        <v>58</v>
      </c>
      <c r="E159" s="72" t="s">
        <v>59</v>
      </c>
      <c r="F159" s="71">
        <v>2018</v>
      </c>
      <c r="G159" s="72">
        <v>1.2</v>
      </c>
      <c r="H159" s="72" t="s">
        <v>264</v>
      </c>
      <c r="I159" s="72">
        <v>30</v>
      </c>
      <c r="J159" s="72">
        <v>37.81</v>
      </c>
      <c r="K159" s="72">
        <v>24</v>
      </c>
      <c r="L159" s="72"/>
      <c r="M159" s="72">
        <v>4</v>
      </c>
      <c r="N159" s="72">
        <v>37.81</v>
      </c>
      <c r="O159" s="72" t="s">
        <v>1505</v>
      </c>
      <c r="P159" s="72" t="s">
        <v>1505</v>
      </c>
      <c r="Q159" s="72" t="s">
        <v>1505</v>
      </c>
      <c r="R159" s="72" t="s">
        <v>1505</v>
      </c>
      <c r="S159" s="72" t="s">
        <v>1506</v>
      </c>
    </row>
    <row r="160" customHeight="1" spans="1:19">
      <c r="A160" s="15">
        <v>156</v>
      </c>
      <c r="B160" s="72"/>
      <c r="C160" s="72" t="s">
        <v>266</v>
      </c>
      <c r="D160" s="23" t="s">
        <v>58</v>
      </c>
      <c r="E160" s="72" t="s">
        <v>1507</v>
      </c>
      <c r="F160" s="71">
        <v>2018</v>
      </c>
      <c r="G160" s="72">
        <v>1</v>
      </c>
      <c r="H160" s="72" t="s">
        <v>280</v>
      </c>
      <c r="I160" s="72">
        <v>30</v>
      </c>
      <c r="J160" s="72">
        <v>8.88</v>
      </c>
      <c r="K160" s="72">
        <v>2</v>
      </c>
      <c r="L160" s="72"/>
      <c r="M160" s="72">
        <v>3.8818</v>
      </c>
      <c r="N160" s="72">
        <v>8.8818</v>
      </c>
      <c r="O160" s="72" t="s">
        <v>266</v>
      </c>
      <c r="P160" s="72" t="s">
        <v>266</v>
      </c>
      <c r="Q160" s="72" t="s">
        <v>266</v>
      </c>
      <c r="R160" s="72" t="s">
        <v>266</v>
      </c>
      <c r="S160" s="72" t="s">
        <v>268</v>
      </c>
    </row>
    <row r="161" customHeight="1" spans="1:19">
      <c r="A161" s="15">
        <v>157</v>
      </c>
      <c r="B161" s="72"/>
      <c r="C161" s="72" t="s">
        <v>266</v>
      </c>
      <c r="D161" s="23" t="s">
        <v>58</v>
      </c>
      <c r="E161" s="72" t="s">
        <v>1508</v>
      </c>
      <c r="F161" s="71">
        <v>2018</v>
      </c>
      <c r="G161" s="72">
        <v>1</v>
      </c>
      <c r="H161" s="72" t="s">
        <v>280</v>
      </c>
      <c r="I161" s="72">
        <v>30</v>
      </c>
      <c r="J161" s="72">
        <v>15.09</v>
      </c>
      <c r="K161" s="72">
        <v>5</v>
      </c>
      <c r="L161" s="72"/>
      <c r="M161" s="72">
        <v>6.0914</v>
      </c>
      <c r="N161" s="72">
        <v>15.0914</v>
      </c>
      <c r="O161" s="72" t="s">
        <v>266</v>
      </c>
      <c r="P161" s="72" t="s">
        <v>266</v>
      </c>
      <c r="Q161" s="72" t="s">
        <v>266</v>
      </c>
      <c r="R161" s="72" t="s">
        <v>266</v>
      </c>
      <c r="S161" s="72" t="s">
        <v>268</v>
      </c>
    </row>
    <row r="162" customHeight="1" spans="1:19">
      <c r="A162" s="15">
        <v>158</v>
      </c>
      <c r="B162" s="72"/>
      <c r="C162" s="72" t="s">
        <v>266</v>
      </c>
      <c r="D162" s="23" t="s">
        <v>58</v>
      </c>
      <c r="E162" s="72" t="s">
        <v>1509</v>
      </c>
      <c r="F162" s="71">
        <v>2018</v>
      </c>
      <c r="G162" s="72">
        <v>1</v>
      </c>
      <c r="H162" s="72" t="s">
        <v>280</v>
      </c>
      <c r="I162" s="72">
        <v>30</v>
      </c>
      <c r="J162" s="72">
        <v>22.83</v>
      </c>
      <c r="K162" s="72">
        <v>10.36</v>
      </c>
      <c r="L162" s="72"/>
      <c r="M162" s="72">
        <v>11.6364</v>
      </c>
      <c r="N162" s="72">
        <v>22.83</v>
      </c>
      <c r="O162" s="72" t="s">
        <v>266</v>
      </c>
      <c r="P162" s="72" t="s">
        <v>266</v>
      </c>
      <c r="Q162" s="72" t="s">
        <v>266</v>
      </c>
      <c r="R162" s="72" t="s">
        <v>266</v>
      </c>
      <c r="S162" s="72" t="s">
        <v>268</v>
      </c>
    </row>
    <row r="163" customHeight="1" spans="1:19">
      <c r="A163" s="15">
        <v>159</v>
      </c>
      <c r="B163" s="72"/>
      <c r="C163" s="72" t="s">
        <v>266</v>
      </c>
      <c r="D163" s="23" t="s">
        <v>58</v>
      </c>
      <c r="E163" s="72" t="s">
        <v>1510</v>
      </c>
      <c r="F163" s="71">
        <v>2018</v>
      </c>
      <c r="G163" s="72">
        <v>1</v>
      </c>
      <c r="H163" s="72" t="s">
        <v>280</v>
      </c>
      <c r="I163" s="72">
        <v>30</v>
      </c>
      <c r="J163" s="72">
        <v>46</v>
      </c>
      <c r="K163" s="72">
        <v>12</v>
      </c>
      <c r="L163" s="72"/>
      <c r="M163" s="130">
        <v>14</v>
      </c>
      <c r="N163" s="72">
        <v>46</v>
      </c>
      <c r="O163" s="72" t="s">
        <v>266</v>
      </c>
      <c r="P163" s="72" t="s">
        <v>266</v>
      </c>
      <c r="Q163" s="72" t="s">
        <v>266</v>
      </c>
      <c r="R163" s="72" t="s">
        <v>266</v>
      </c>
      <c r="S163" s="72" t="s">
        <v>268</v>
      </c>
    </row>
    <row r="164" customHeight="1" spans="1:19">
      <c r="A164" s="15">
        <v>160</v>
      </c>
      <c r="B164" s="72"/>
      <c r="C164" s="72" t="s">
        <v>918</v>
      </c>
      <c r="D164" s="23" t="s">
        <v>58</v>
      </c>
      <c r="E164" s="72" t="s">
        <v>1511</v>
      </c>
      <c r="F164" s="71">
        <v>2018</v>
      </c>
      <c r="G164" s="72">
        <v>95</v>
      </c>
      <c r="H164" s="72" t="s">
        <v>87</v>
      </c>
      <c r="I164" s="72">
        <v>50</v>
      </c>
      <c r="J164" s="72">
        <v>38.1</v>
      </c>
      <c r="K164" s="72">
        <v>19.05</v>
      </c>
      <c r="L164" s="72"/>
      <c r="M164" s="72"/>
      <c r="N164" s="72">
        <v>38.1</v>
      </c>
      <c r="O164" s="72" t="s">
        <v>918</v>
      </c>
      <c r="P164" s="72" t="s">
        <v>918</v>
      </c>
      <c r="Q164" s="72" t="s">
        <v>918</v>
      </c>
      <c r="R164" s="72" t="s">
        <v>918</v>
      </c>
      <c r="S164" s="72" t="s">
        <v>1512</v>
      </c>
    </row>
    <row r="165" customHeight="1" spans="1:19">
      <c r="A165" s="15">
        <v>161</v>
      </c>
      <c r="B165" s="72"/>
      <c r="C165" s="72" t="s">
        <v>918</v>
      </c>
      <c r="D165" s="23" t="s">
        <v>58</v>
      </c>
      <c r="E165" s="72" t="s">
        <v>1513</v>
      </c>
      <c r="F165" s="71">
        <v>2018</v>
      </c>
      <c r="G165" s="72">
        <v>90</v>
      </c>
      <c r="H165" s="72" t="s">
        <v>87</v>
      </c>
      <c r="I165" s="72">
        <v>50</v>
      </c>
      <c r="J165" s="72">
        <v>16.69</v>
      </c>
      <c r="K165" s="72">
        <v>8.345</v>
      </c>
      <c r="L165" s="72"/>
      <c r="M165" s="72"/>
      <c r="N165" s="72">
        <v>16.69</v>
      </c>
      <c r="O165" s="72" t="s">
        <v>918</v>
      </c>
      <c r="P165" s="72" t="s">
        <v>918</v>
      </c>
      <c r="Q165" s="72" t="s">
        <v>918</v>
      </c>
      <c r="R165" s="72" t="s">
        <v>918</v>
      </c>
      <c r="S165" s="72" t="s">
        <v>1514</v>
      </c>
    </row>
    <row r="166" customHeight="1" spans="1:19">
      <c r="A166" s="15">
        <v>162</v>
      </c>
      <c r="B166" s="72"/>
      <c r="C166" s="72" t="s">
        <v>918</v>
      </c>
      <c r="D166" s="23" t="s">
        <v>58</v>
      </c>
      <c r="E166" s="72" t="s">
        <v>1515</v>
      </c>
      <c r="F166" s="71">
        <v>2018</v>
      </c>
      <c r="G166" s="72">
        <v>60</v>
      </c>
      <c r="H166" s="72" t="s">
        <v>87</v>
      </c>
      <c r="I166" s="72">
        <v>50</v>
      </c>
      <c r="J166" s="72">
        <v>13.8</v>
      </c>
      <c r="K166" s="72">
        <v>6.9</v>
      </c>
      <c r="L166" s="72"/>
      <c r="M166" s="72"/>
      <c r="N166" s="72">
        <v>13.8</v>
      </c>
      <c r="O166" s="72" t="s">
        <v>918</v>
      </c>
      <c r="P166" s="72" t="s">
        <v>918</v>
      </c>
      <c r="Q166" s="72" t="s">
        <v>918</v>
      </c>
      <c r="R166" s="72" t="s">
        <v>918</v>
      </c>
      <c r="S166" s="72" t="s">
        <v>1516</v>
      </c>
    </row>
    <row r="167" customHeight="1" spans="1:19">
      <c r="A167" s="15">
        <v>163</v>
      </c>
      <c r="B167" s="72"/>
      <c r="C167" s="72" t="s">
        <v>918</v>
      </c>
      <c r="D167" s="23" t="s">
        <v>58</v>
      </c>
      <c r="E167" s="72" t="s">
        <v>1517</v>
      </c>
      <c r="F167" s="71">
        <v>2018</v>
      </c>
      <c r="G167" s="72">
        <v>70</v>
      </c>
      <c r="H167" s="72" t="s">
        <v>87</v>
      </c>
      <c r="I167" s="72">
        <v>50</v>
      </c>
      <c r="J167" s="72">
        <v>26.25</v>
      </c>
      <c r="K167" s="72">
        <v>13.125</v>
      </c>
      <c r="L167" s="72"/>
      <c r="M167" s="72"/>
      <c r="N167" s="72">
        <v>26.25</v>
      </c>
      <c r="O167" s="72" t="s">
        <v>918</v>
      </c>
      <c r="P167" s="72" t="s">
        <v>918</v>
      </c>
      <c r="Q167" s="72" t="s">
        <v>918</v>
      </c>
      <c r="R167" s="72" t="s">
        <v>918</v>
      </c>
      <c r="S167" s="72" t="s">
        <v>1518</v>
      </c>
    </row>
    <row r="168" customHeight="1" spans="1:19">
      <c r="A168" s="15">
        <v>164</v>
      </c>
      <c r="B168" s="72"/>
      <c r="C168" s="72" t="s">
        <v>1519</v>
      </c>
      <c r="D168" s="23" t="s">
        <v>58</v>
      </c>
      <c r="E168" s="25" t="s">
        <v>1520</v>
      </c>
      <c r="F168" s="71">
        <v>2018</v>
      </c>
      <c r="G168" s="72">
        <v>0.5</v>
      </c>
      <c r="H168" s="72" t="s">
        <v>87</v>
      </c>
      <c r="I168" s="72">
        <v>10</v>
      </c>
      <c r="J168" s="72">
        <v>2</v>
      </c>
      <c r="K168" s="72"/>
      <c r="L168" s="72">
        <v>2</v>
      </c>
      <c r="M168" s="72"/>
      <c r="N168" s="72">
        <v>2</v>
      </c>
      <c r="O168" s="72" t="s">
        <v>1519</v>
      </c>
      <c r="P168" s="72" t="s">
        <v>1519</v>
      </c>
      <c r="Q168" s="72" t="s">
        <v>1519</v>
      </c>
      <c r="R168" s="72" t="s">
        <v>1519</v>
      </c>
      <c r="S168" s="72" t="s">
        <v>1521</v>
      </c>
    </row>
    <row r="169" customHeight="1" spans="1:19">
      <c r="A169" s="15">
        <v>165</v>
      </c>
      <c r="B169" s="72"/>
      <c r="C169" s="72" t="s">
        <v>1519</v>
      </c>
      <c r="D169" s="23" t="s">
        <v>58</v>
      </c>
      <c r="E169" s="25" t="s">
        <v>1522</v>
      </c>
      <c r="F169" s="71">
        <v>2018</v>
      </c>
      <c r="G169" s="72">
        <v>50</v>
      </c>
      <c r="H169" s="72" t="s">
        <v>87</v>
      </c>
      <c r="I169" s="72">
        <v>10</v>
      </c>
      <c r="J169" s="72">
        <v>2.5</v>
      </c>
      <c r="K169" s="72"/>
      <c r="L169" s="72">
        <v>2.5</v>
      </c>
      <c r="M169" s="72"/>
      <c r="N169" s="72">
        <v>2.5</v>
      </c>
      <c r="O169" s="72" t="s">
        <v>1519</v>
      </c>
      <c r="P169" s="72" t="s">
        <v>1519</v>
      </c>
      <c r="Q169" s="72" t="s">
        <v>1519</v>
      </c>
      <c r="R169" s="72" t="s">
        <v>1519</v>
      </c>
      <c r="S169" s="72" t="s">
        <v>1523</v>
      </c>
    </row>
    <row r="170" customHeight="1" spans="1:19">
      <c r="A170" s="15">
        <v>166</v>
      </c>
      <c r="B170" s="72"/>
      <c r="C170" s="72" t="s">
        <v>269</v>
      </c>
      <c r="D170" s="23" t="s">
        <v>58</v>
      </c>
      <c r="E170" s="72" t="s">
        <v>1524</v>
      </c>
      <c r="F170" s="71">
        <v>2018</v>
      </c>
      <c r="G170" s="72">
        <v>1</v>
      </c>
      <c r="H170" s="72" t="s">
        <v>90</v>
      </c>
      <c r="I170" s="72">
        <v>30</v>
      </c>
      <c r="J170" s="72">
        <v>36</v>
      </c>
      <c r="K170" s="72">
        <v>25</v>
      </c>
      <c r="L170" s="72"/>
      <c r="M170" s="72">
        <v>11</v>
      </c>
      <c r="N170" s="72">
        <v>36</v>
      </c>
      <c r="O170" s="72" t="s">
        <v>269</v>
      </c>
      <c r="P170" s="72" t="s">
        <v>269</v>
      </c>
      <c r="Q170" s="72" t="s">
        <v>269</v>
      </c>
      <c r="R170" s="72" t="s">
        <v>269</v>
      </c>
      <c r="S170" s="72" t="s">
        <v>274</v>
      </c>
    </row>
    <row r="171" customHeight="1" spans="1:19">
      <c r="A171" s="15">
        <v>167</v>
      </c>
      <c r="B171" s="72"/>
      <c r="C171" s="72" t="s">
        <v>269</v>
      </c>
      <c r="D171" s="23" t="s">
        <v>58</v>
      </c>
      <c r="E171" s="72" t="s">
        <v>575</v>
      </c>
      <c r="F171" s="71">
        <v>2018</v>
      </c>
      <c r="G171" s="72">
        <v>1</v>
      </c>
      <c r="H171" s="72" t="s">
        <v>280</v>
      </c>
      <c r="I171" s="72">
        <v>20</v>
      </c>
      <c r="J171" s="72">
        <v>41</v>
      </c>
      <c r="K171" s="72">
        <v>20</v>
      </c>
      <c r="L171" s="72"/>
      <c r="M171" s="72">
        <v>21</v>
      </c>
      <c r="N171" s="72">
        <v>41</v>
      </c>
      <c r="O171" s="72" t="s">
        <v>269</v>
      </c>
      <c r="P171" s="72" t="s">
        <v>269</v>
      </c>
      <c r="Q171" s="72" t="s">
        <v>269</v>
      </c>
      <c r="R171" s="72" t="s">
        <v>269</v>
      </c>
      <c r="S171" s="72" t="s">
        <v>274</v>
      </c>
    </row>
    <row r="172" customHeight="1" spans="1:19">
      <c r="A172" s="15">
        <v>168</v>
      </c>
      <c r="B172" s="72"/>
      <c r="C172" s="72" t="s">
        <v>269</v>
      </c>
      <c r="D172" s="23" t="s">
        <v>58</v>
      </c>
      <c r="E172" s="72" t="s">
        <v>1525</v>
      </c>
      <c r="F172" s="71">
        <v>2018</v>
      </c>
      <c r="G172" s="72">
        <v>1</v>
      </c>
      <c r="H172" s="72" t="s">
        <v>271</v>
      </c>
      <c r="I172" s="72">
        <v>20</v>
      </c>
      <c r="J172" s="72">
        <v>26</v>
      </c>
      <c r="K172" s="72">
        <v>12</v>
      </c>
      <c r="L172" s="72"/>
      <c r="M172" s="72">
        <v>14</v>
      </c>
      <c r="N172" s="72">
        <v>26</v>
      </c>
      <c r="O172" s="72" t="s">
        <v>269</v>
      </c>
      <c r="P172" s="72" t="s">
        <v>269</v>
      </c>
      <c r="Q172" s="72" t="s">
        <v>269</v>
      </c>
      <c r="R172" s="72" t="s">
        <v>269</v>
      </c>
      <c r="S172" s="72" t="s">
        <v>274</v>
      </c>
    </row>
    <row r="173" customHeight="1" spans="1:19">
      <c r="A173" s="15">
        <v>169</v>
      </c>
      <c r="B173" s="72"/>
      <c r="C173" s="72" t="s">
        <v>275</v>
      </c>
      <c r="D173" s="23" t="s">
        <v>58</v>
      </c>
      <c r="E173" s="72" t="s">
        <v>1526</v>
      </c>
      <c r="F173" s="71">
        <v>2018</v>
      </c>
      <c r="G173" s="72">
        <v>1</v>
      </c>
      <c r="H173" s="72" t="s">
        <v>271</v>
      </c>
      <c r="I173" s="72">
        <v>10</v>
      </c>
      <c r="J173" s="72">
        <v>5</v>
      </c>
      <c r="K173" s="72">
        <v>0</v>
      </c>
      <c r="L173" s="72">
        <v>5</v>
      </c>
      <c r="M173" s="72">
        <v>0</v>
      </c>
      <c r="N173" s="72">
        <v>5</v>
      </c>
      <c r="O173" s="72" t="s">
        <v>275</v>
      </c>
      <c r="P173" s="72" t="s">
        <v>275</v>
      </c>
      <c r="Q173" s="72" t="s">
        <v>275</v>
      </c>
      <c r="R173" s="72" t="s">
        <v>275</v>
      </c>
      <c r="S173" s="72" t="s">
        <v>922</v>
      </c>
    </row>
    <row r="174" customHeight="1" spans="1:19">
      <c r="A174" s="15">
        <v>170</v>
      </c>
      <c r="B174" s="72"/>
      <c r="C174" s="72" t="s">
        <v>275</v>
      </c>
      <c r="D174" s="23" t="s">
        <v>58</v>
      </c>
      <c r="E174" s="72" t="s">
        <v>1527</v>
      </c>
      <c r="F174" s="71">
        <v>2018</v>
      </c>
      <c r="G174" s="72">
        <v>1</v>
      </c>
      <c r="H174" s="72" t="s">
        <v>280</v>
      </c>
      <c r="I174" s="72">
        <v>10</v>
      </c>
      <c r="J174" s="72">
        <v>5</v>
      </c>
      <c r="K174" s="72">
        <v>0</v>
      </c>
      <c r="L174" s="72">
        <v>5</v>
      </c>
      <c r="M174" s="72">
        <v>0</v>
      </c>
      <c r="N174" s="72">
        <v>5</v>
      </c>
      <c r="O174" s="72" t="s">
        <v>275</v>
      </c>
      <c r="P174" s="72" t="s">
        <v>275</v>
      </c>
      <c r="Q174" s="72" t="s">
        <v>275</v>
      </c>
      <c r="R174" s="72" t="s">
        <v>275</v>
      </c>
      <c r="S174" s="72" t="s">
        <v>922</v>
      </c>
    </row>
    <row r="175" customHeight="1" spans="1:19">
      <c r="A175" s="15">
        <v>171</v>
      </c>
      <c r="B175" s="72"/>
      <c r="C175" s="72" t="s">
        <v>275</v>
      </c>
      <c r="D175" s="23" t="s">
        <v>58</v>
      </c>
      <c r="E175" s="72" t="s">
        <v>1528</v>
      </c>
      <c r="F175" s="71">
        <v>2018</v>
      </c>
      <c r="G175" s="72">
        <v>1</v>
      </c>
      <c r="H175" s="72" t="s">
        <v>280</v>
      </c>
      <c r="I175" s="72">
        <v>10</v>
      </c>
      <c r="J175" s="72">
        <v>3</v>
      </c>
      <c r="K175" s="72">
        <v>0</v>
      </c>
      <c r="L175" s="72">
        <v>3</v>
      </c>
      <c r="M175" s="72">
        <v>0</v>
      </c>
      <c r="N175" s="72">
        <v>3</v>
      </c>
      <c r="O175" s="72" t="s">
        <v>275</v>
      </c>
      <c r="P175" s="72" t="s">
        <v>275</v>
      </c>
      <c r="Q175" s="72" t="s">
        <v>275</v>
      </c>
      <c r="R175" s="72" t="s">
        <v>275</v>
      </c>
      <c r="S175" s="72" t="s">
        <v>922</v>
      </c>
    </row>
    <row r="176" customHeight="1" spans="1:19">
      <c r="A176" s="15">
        <v>172</v>
      </c>
      <c r="B176" s="72"/>
      <c r="C176" s="72" t="s">
        <v>925</v>
      </c>
      <c r="D176" s="23" t="s">
        <v>58</v>
      </c>
      <c r="E176" s="72" t="s">
        <v>1529</v>
      </c>
      <c r="F176" s="71">
        <v>2018</v>
      </c>
      <c r="G176" s="72">
        <v>1</v>
      </c>
      <c r="H176" s="72" t="s">
        <v>280</v>
      </c>
      <c r="I176" s="72" t="s">
        <v>111</v>
      </c>
      <c r="J176" s="72">
        <v>5</v>
      </c>
      <c r="K176" s="72">
        <v>5</v>
      </c>
      <c r="L176" s="72"/>
      <c r="M176" s="72"/>
      <c r="N176" s="72">
        <v>5</v>
      </c>
      <c r="O176" s="72" t="s">
        <v>925</v>
      </c>
      <c r="P176" s="72" t="s">
        <v>925</v>
      </c>
      <c r="Q176" s="72" t="s">
        <v>925</v>
      </c>
      <c r="R176" s="72" t="s">
        <v>925</v>
      </c>
      <c r="S176" s="72" t="s">
        <v>927</v>
      </c>
    </row>
    <row r="177" customHeight="1" spans="1:19">
      <c r="A177" s="15">
        <v>173</v>
      </c>
      <c r="B177" s="72"/>
      <c r="C177" s="72" t="s">
        <v>925</v>
      </c>
      <c r="D177" s="23" t="s">
        <v>58</v>
      </c>
      <c r="E177" s="72" t="s">
        <v>1530</v>
      </c>
      <c r="F177" s="71">
        <v>2018</v>
      </c>
      <c r="G177" s="72">
        <v>1</v>
      </c>
      <c r="H177" s="72" t="s">
        <v>280</v>
      </c>
      <c r="I177" s="72" t="s">
        <v>111</v>
      </c>
      <c r="J177" s="72">
        <v>6</v>
      </c>
      <c r="K177" s="72">
        <v>6</v>
      </c>
      <c r="L177" s="72"/>
      <c r="M177" s="72"/>
      <c r="N177" s="72">
        <v>6</v>
      </c>
      <c r="O177" s="72" t="s">
        <v>925</v>
      </c>
      <c r="P177" s="72" t="s">
        <v>925</v>
      </c>
      <c r="Q177" s="72" t="s">
        <v>925</v>
      </c>
      <c r="R177" s="72" t="s">
        <v>925</v>
      </c>
      <c r="S177" s="72" t="s">
        <v>927</v>
      </c>
    </row>
    <row r="178" customHeight="1" spans="1:19">
      <c r="A178" s="15">
        <v>174</v>
      </c>
      <c r="B178" s="72"/>
      <c r="C178" s="72" t="s">
        <v>925</v>
      </c>
      <c r="D178" s="23" t="s">
        <v>58</v>
      </c>
      <c r="E178" s="72" t="s">
        <v>1531</v>
      </c>
      <c r="F178" s="71">
        <v>2018</v>
      </c>
      <c r="G178" s="72">
        <v>1</v>
      </c>
      <c r="H178" s="72" t="s">
        <v>280</v>
      </c>
      <c r="I178" s="72" t="s">
        <v>111</v>
      </c>
      <c r="J178" s="72">
        <v>5</v>
      </c>
      <c r="K178" s="72">
        <v>2.0884</v>
      </c>
      <c r="L178" s="72"/>
      <c r="M178" s="72">
        <v>1</v>
      </c>
      <c r="N178" s="72">
        <v>5</v>
      </c>
      <c r="O178" s="72" t="s">
        <v>925</v>
      </c>
      <c r="P178" s="72" t="s">
        <v>925</v>
      </c>
      <c r="Q178" s="72" t="s">
        <v>925</v>
      </c>
      <c r="R178" s="72" t="s">
        <v>925</v>
      </c>
      <c r="S178" s="72" t="s">
        <v>927</v>
      </c>
    </row>
    <row r="179" customHeight="1" spans="1:19">
      <c r="A179" s="15">
        <v>175</v>
      </c>
      <c r="B179" s="72"/>
      <c r="C179" s="72" t="s">
        <v>925</v>
      </c>
      <c r="D179" s="23" t="s">
        <v>58</v>
      </c>
      <c r="E179" s="72" t="s">
        <v>1532</v>
      </c>
      <c r="F179" s="71">
        <v>2018</v>
      </c>
      <c r="G179" s="72">
        <v>1</v>
      </c>
      <c r="H179" s="72" t="s">
        <v>280</v>
      </c>
      <c r="I179" s="72" t="s">
        <v>811</v>
      </c>
      <c r="J179" s="72">
        <v>15.4</v>
      </c>
      <c r="K179" s="72">
        <v>7.7</v>
      </c>
      <c r="L179" s="72"/>
      <c r="M179" s="72">
        <v>7.7</v>
      </c>
      <c r="N179" s="72">
        <v>15.4</v>
      </c>
      <c r="O179" s="72" t="s">
        <v>925</v>
      </c>
      <c r="P179" s="72" t="s">
        <v>925</v>
      </c>
      <c r="Q179" s="72" t="s">
        <v>925</v>
      </c>
      <c r="R179" s="72" t="s">
        <v>925</v>
      </c>
      <c r="S179" s="72" t="s">
        <v>927</v>
      </c>
    </row>
    <row r="180" customHeight="1" spans="1:19">
      <c r="A180" s="15">
        <v>176</v>
      </c>
      <c r="B180" s="72"/>
      <c r="C180" s="72" t="s">
        <v>925</v>
      </c>
      <c r="D180" s="23" t="s">
        <v>58</v>
      </c>
      <c r="E180" s="72" t="s">
        <v>1533</v>
      </c>
      <c r="F180" s="71">
        <v>2018</v>
      </c>
      <c r="G180" s="72">
        <v>1</v>
      </c>
      <c r="H180" s="72" t="s">
        <v>280</v>
      </c>
      <c r="I180" s="72" t="s">
        <v>111</v>
      </c>
      <c r="J180" s="72">
        <v>14</v>
      </c>
      <c r="K180" s="72">
        <v>7</v>
      </c>
      <c r="L180" s="72"/>
      <c r="M180" s="72">
        <v>7</v>
      </c>
      <c r="N180" s="72">
        <v>14</v>
      </c>
      <c r="O180" s="72" t="s">
        <v>925</v>
      </c>
      <c r="P180" s="72" t="s">
        <v>925</v>
      </c>
      <c r="Q180" s="72" t="s">
        <v>925</v>
      </c>
      <c r="R180" s="72" t="s">
        <v>925</v>
      </c>
      <c r="S180" s="72" t="s">
        <v>927</v>
      </c>
    </row>
    <row r="181" customHeight="1" spans="1:19">
      <c r="A181" s="15">
        <v>177</v>
      </c>
      <c r="B181" s="72"/>
      <c r="C181" s="72" t="s">
        <v>925</v>
      </c>
      <c r="D181" s="23" t="s">
        <v>58</v>
      </c>
      <c r="E181" s="72" t="s">
        <v>1534</v>
      </c>
      <c r="F181" s="71">
        <v>2018</v>
      </c>
      <c r="G181" s="72">
        <v>1</v>
      </c>
      <c r="H181" s="72" t="s">
        <v>280</v>
      </c>
      <c r="I181" s="72" t="s">
        <v>111</v>
      </c>
      <c r="J181" s="72">
        <v>6.3847</v>
      </c>
      <c r="K181" s="72"/>
      <c r="L181" s="72"/>
      <c r="M181" s="72">
        <v>6.3847</v>
      </c>
      <c r="N181" s="72">
        <v>6.3847</v>
      </c>
      <c r="O181" s="72" t="s">
        <v>925</v>
      </c>
      <c r="P181" s="72" t="s">
        <v>925</v>
      </c>
      <c r="Q181" s="72" t="s">
        <v>925</v>
      </c>
      <c r="R181" s="72" t="s">
        <v>925</v>
      </c>
      <c r="S181" s="72" t="s">
        <v>927</v>
      </c>
    </row>
    <row r="182" customHeight="1" spans="1:19">
      <c r="A182" s="15">
        <v>178</v>
      </c>
      <c r="B182" s="72"/>
      <c r="C182" s="72" t="s">
        <v>925</v>
      </c>
      <c r="D182" s="23" t="s">
        <v>58</v>
      </c>
      <c r="E182" s="72" t="s">
        <v>1535</v>
      </c>
      <c r="F182" s="71">
        <v>2018</v>
      </c>
      <c r="G182" s="72">
        <v>1</v>
      </c>
      <c r="H182" s="72" t="s">
        <v>280</v>
      </c>
      <c r="I182" s="72" t="s">
        <v>111</v>
      </c>
      <c r="J182" s="72">
        <v>8.2027</v>
      </c>
      <c r="K182" s="72"/>
      <c r="L182" s="72"/>
      <c r="M182" s="72">
        <v>8.2027</v>
      </c>
      <c r="N182" s="72">
        <v>8.2027</v>
      </c>
      <c r="O182" s="72" t="s">
        <v>925</v>
      </c>
      <c r="P182" s="72" t="s">
        <v>925</v>
      </c>
      <c r="Q182" s="72" t="s">
        <v>925</v>
      </c>
      <c r="R182" s="72" t="s">
        <v>925</v>
      </c>
      <c r="S182" s="72" t="s">
        <v>927</v>
      </c>
    </row>
    <row r="183" customHeight="1" spans="1:19">
      <c r="A183" s="15">
        <v>179</v>
      </c>
      <c r="B183" s="72"/>
      <c r="C183" s="72" t="s">
        <v>925</v>
      </c>
      <c r="D183" s="23" t="s">
        <v>58</v>
      </c>
      <c r="E183" s="72" t="s">
        <v>1536</v>
      </c>
      <c r="F183" s="71">
        <v>2018</v>
      </c>
      <c r="G183" s="72">
        <v>1</v>
      </c>
      <c r="H183" s="72" t="s">
        <v>280</v>
      </c>
      <c r="I183" s="72" t="s">
        <v>111</v>
      </c>
      <c r="J183" s="72">
        <v>7.3293</v>
      </c>
      <c r="K183" s="72">
        <v>6</v>
      </c>
      <c r="L183" s="72"/>
      <c r="M183" s="72">
        <v>1.3293</v>
      </c>
      <c r="N183" s="72">
        <v>7.3293</v>
      </c>
      <c r="O183" s="72" t="s">
        <v>925</v>
      </c>
      <c r="P183" s="72" t="s">
        <v>925</v>
      </c>
      <c r="Q183" s="72" t="s">
        <v>925</v>
      </c>
      <c r="R183" s="72" t="s">
        <v>925</v>
      </c>
      <c r="S183" s="72" t="s">
        <v>927</v>
      </c>
    </row>
    <row r="184" customHeight="1" spans="1:19">
      <c r="A184" s="15">
        <v>180</v>
      </c>
      <c r="B184" s="72"/>
      <c r="C184" s="72" t="s">
        <v>284</v>
      </c>
      <c r="D184" s="23" t="s">
        <v>58</v>
      </c>
      <c r="E184" s="72" t="s">
        <v>1537</v>
      </c>
      <c r="F184" s="71">
        <v>2018</v>
      </c>
      <c r="G184" s="72"/>
      <c r="H184" s="72" t="s">
        <v>90</v>
      </c>
      <c r="I184" s="72">
        <v>20</v>
      </c>
      <c r="J184" s="72">
        <v>8.986</v>
      </c>
      <c r="K184" s="72">
        <v>2</v>
      </c>
      <c r="L184" s="72"/>
      <c r="M184" s="72">
        <v>6.896</v>
      </c>
      <c r="N184" s="72">
        <v>8.986</v>
      </c>
      <c r="O184" s="72" t="s">
        <v>284</v>
      </c>
      <c r="P184" s="72" t="s">
        <v>284</v>
      </c>
      <c r="Q184" s="72" t="s">
        <v>284</v>
      </c>
      <c r="R184" s="72" t="s">
        <v>284</v>
      </c>
      <c r="S184" s="72" t="s">
        <v>286</v>
      </c>
    </row>
    <row r="185" customHeight="1" spans="1:19">
      <c r="A185" s="15">
        <v>181</v>
      </c>
      <c r="B185" s="72"/>
      <c r="C185" s="72" t="s">
        <v>935</v>
      </c>
      <c r="D185" s="23" t="s">
        <v>58</v>
      </c>
      <c r="E185" s="72" t="s">
        <v>1538</v>
      </c>
      <c r="F185" s="71">
        <v>2018</v>
      </c>
      <c r="G185" s="72">
        <v>1</v>
      </c>
      <c r="H185" s="72" t="s">
        <v>271</v>
      </c>
      <c r="I185" s="72">
        <v>50</v>
      </c>
      <c r="J185" s="72">
        <v>60</v>
      </c>
      <c r="K185" s="72">
        <v>30</v>
      </c>
      <c r="L185" s="72"/>
      <c r="M185" s="72">
        <v>30</v>
      </c>
      <c r="N185" s="72">
        <v>60</v>
      </c>
      <c r="O185" s="72" t="s">
        <v>935</v>
      </c>
      <c r="P185" s="72" t="s">
        <v>935</v>
      </c>
      <c r="Q185" s="72" t="s">
        <v>935</v>
      </c>
      <c r="R185" s="72" t="s">
        <v>935</v>
      </c>
      <c r="S185" s="72" t="s">
        <v>937</v>
      </c>
    </row>
    <row r="186" customHeight="1" spans="1:19">
      <c r="A186" s="15">
        <v>182</v>
      </c>
      <c r="B186" s="72"/>
      <c r="C186" s="72" t="s">
        <v>287</v>
      </c>
      <c r="D186" s="23" t="s">
        <v>58</v>
      </c>
      <c r="E186" s="72" t="s">
        <v>1539</v>
      </c>
      <c r="F186" s="71">
        <v>2018</v>
      </c>
      <c r="G186" s="72">
        <v>1</v>
      </c>
      <c r="H186" s="72" t="s">
        <v>271</v>
      </c>
      <c r="I186" s="72">
        <v>20</v>
      </c>
      <c r="J186" s="72">
        <v>8</v>
      </c>
      <c r="K186" s="72">
        <v>3.82</v>
      </c>
      <c r="L186" s="72">
        <v>0</v>
      </c>
      <c r="M186" s="72">
        <v>0</v>
      </c>
      <c r="N186" s="72">
        <v>8</v>
      </c>
      <c r="O186" s="72" t="s">
        <v>287</v>
      </c>
      <c r="P186" s="72" t="s">
        <v>287</v>
      </c>
      <c r="Q186" s="72" t="s">
        <v>287</v>
      </c>
      <c r="R186" s="72" t="s">
        <v>287</v>
      </c>
      <c r="S186" s="72" t="s">
        <v>295</v>
      </c>
    </row>
    <row r="187" customHeight="1" spans="1:19">
      <c r="A187" s="15">
        <v>183</v>
      </c>
      <c r="B187" s="72"/>
      <c r="C187" s="72" t="s">
        <v>287</v>
      </c>
      <c r="D187" s="23" t="s">
        <v>58</v>
      </c>
      <c r="E187" s="72" t="s">
        <v>1540</v>
      </c>
      <c r="F187" s="71">
        <v>2018</v>
      </c>
      <c r="G187" s="72">
        <v>1</v>
      </c>
      <c r="H187" s="72" t="s">
        <v>264</v>
      </c>
      <c r="I187" s="72">
        <v>20</v>
      </c>
      <c r="J187" s="72">
        <v>7.2</v>
      </c>
      <c r="K187" s="72">
        <v>3.6</v>
      </c>
      <c r="L187" s="72">
        <v>0</v>
      </c>
      <c r="M187" s="72">
        <v>0</v>
      </c>
      <c r="N187" s="72">
        <v>7.2</v>
      </c>
      <c r="O187" s="72" t="s">
        <v>287</v>
      </c>
      <c r="P187" s="72" t="s">
        <v>287</v>
      </c>
      <c r="Q187" s="72" t="s">
        <v>287</v>
      </c>
      <c r="R187" s="72" t="s">
        <v>287</v>
      </c>
      <c r="S187" s="72" t="s">
        <v>295</v>
      </c>
    </row>
    <row r="188" customHeight="1" spans="1:19">
      <c r="A188" s="15">
        <v>184</v>
      </c>
      <c r="B188" s="72"/>
      <c r="C188" s="72" t="s">
        <v>287</v>
      </c>
      <c r="D188" s="72" t="s">
        <v>66</v>
      </c>
      <c r="E188" s="72" t="s">
        <v>1541</v>
      </c>
      <c r="F188" s="71">
        <v>2018</v>
      </c>
      <c r="G188" s="72">
        <v>1</v>
      </c>
      <c r="H188" s="72" t="s">
        <v>90</v>
      </c>
      <c r="I188" s="72">
        <v>20</v>
      </c>
      <c r="J188" s="72">
        <v>15</v>
      </c>
      <c r="K188" s="72">
        <v>5</v>
      </c>
      <c r="L188" s="72">
        <v>0</v>
      </c>
      <c r="M188" s="72">
        <v>0</v>
      </c>
      <c r="N188" s="72">
        <v>15</v>
      </c>
      <c r="O188" s="72" t="s">
        <v>287</v>
      </c>
      <c r="P188" s="72" t="s">
        <v>287</v>
      </c>
      <c r="Q188" s="72" t="s">
        <v>287</v>
      </c>
      <c r="R188" s="72" t="s">
        <v>287</v>
      </c>
      <c r="S188" s="72" t="s">
        <v>290</v>
      </c>
    </row>
    <row r="189" customHeight="1" spans="1:19">
      <c r="A189" s="15">
        <v>185</v>
      </c>
      <c r="B189" s="72"/>
      <c r="C189" s="72" t="s">
        <v>296</v>
      </c>
      <c r="D189" s="23" t="s">
        <v>58</v>
      </c>
      <c r="E189" s="72" t="s">
        <v>1271</v>
      </c>
      <c r="F189" s="71">
        <v>2018</v>
      </c>
      <c r="G189" s="72">
        <v>1</v>
      </c>
      <c r="H189" s="72" t="s">
        <v>64</v>
      </c>
      <c r="I189" s="72">
        <v>20</v>
      </c>
      <c r="J189" s="72">
        <v>500</v>
      </c>
      <c r="K189" s="72">
        <v>300</v>
      </c>
      <c r="L189" s="72">
        <v>20</v>
      </c>
      <c r="M189" s="72"/>
      <c r="N189" s="72">
        <v>490</v>
      </c>
      <c r="O189" s="72" t="s">
        <v>296</v>
      </c>
      <c r="P189" s="72" t="s">
        <v>296</v>
      </c>
      <c r="Q189" s="72" t="s">
        <v>296</v>
      </c>
      <c r="R189" s="72" t="s">
        <v>296</v>
      </c>
      <c r="S189" s="72" t="s">
        <v>302</v>
      </c>
    </row>
    <row r="190" customHeight="1" spans="1:19">
      <c r="A190" s="15">
        <v>186</v>
      </c>
      <c r="B190" s="72"/>
      <c r="C190" s="72" t="s">
        <v>296</v>
      </c>
      <c r="D190" s="23" t="s">
        <v>58</v>
      </c>
      <c r="E190" s="126" t="s">
        <v>1542</v>
      </c>
      <c r="F190" s="71">
        <v>2018</v>
      </c>
      <c r="G190" s="72">
        <v>800</v>
      </c>
      <c r="H190" s="72" t="s">
        <v>87</v>
      </c>
      <c r="I190" s="72" t="s">
        <v>1543</v>
      </c>
      <c r="J190" s="72">
        <v>10</v>
      </c>
      <c r="K190" s="72">
        <v>7.96</v>
      </c>
      <c r="L190" s="72"/>
      <c r="M190" s="72">
        <v>8</v>
      </c>
      <c r="N190" s="72">
        <v>10</v>
      </c>
      <c r="O190" s="72" t="s">
        <v>296</v>
      </c>
      <c r="P190" s="72" t="s">
        <v>296</v>
      </c>
      <c r="Q190" s="72" t="s">
        <v>296</v>
      </c>
      <c r="R190" s="72" t="s">
        <v>296</v>
      </c>
      <c r="S190" s="72" t="s">
        <v>302</v>
      </c>
    </row>
    <row r="191" customHeight="1" spans="1:19">
      <c r="A191" s="15">
        <v>187</v>
      </c>
      <c r="B191" s="72"/>
      <c r="C191" s="72" t="s">
        <v>303</v>
      </c>
      <c r="D191" s="23" t="s">
        <v>58</v>
      </c>
      <c r="E191" s="72" t="s">
        <v>1544</v>
      </c>
      <c r="F191" s="71">
        <v>2018</v>
      </c>
      <c r="G191" s="72">
        <v>1</v>
      </c>
      <c r="H191" s="72" t="s">
        <v>64</v>
      </c>
      <c r="I191" s="72">
        <v>20</v>
      </c>
      <c r="J191" s="72">
        <v>8</v>
      </c>
      <c r="K191" s="72"/>
      <c r="L191" s="72"/>
      <c r="M191" s="72">
        <v>4</v>
      </c>
      <c r="N191" s="72">
        <v>8</v>
      </c>
      <c r="O191" s="72" t="s">
        <v>303</v>
      </c>
      <c r="P191" s="72" t="s">
        <v>303</v>
      </c>
      <c r="Q191" s="72" t="s">
        <v>303</v>
      </c>
      <c r="R191" s="72" t="s">
        <v>303</v>
      </c>
      <c r="S191" s="72" t="s">
        <v>957</v>
      </c>
    </row>
    <row r="192" customHeight="1" spans="1:19">
      <c r="A192" s="15">
        <v>188</v>
      </c>
      <c r="B192" s="72"/>
      <c r="C192" s="72" t="s">
        <v>303</v>
      </c>
      <c r="D192" s="23" t="s">
        <v>58</v>
      </c>
      <c r="E192" s="72" t="s">
        <v>1545</v>
      </c>
      <c r="F192" s="71">
        <v>2018</v>
      </c>
      <c r="G192" s="72">
        <v>1</v>
      </c>
      <c r="H192" s="72" t="s">
        <v>64</v>
      </c>
      <c r="I192" s="72">
        <v>20</v>
      </c>
      <c r="J192" s="72">
        <v>10</v>
      </c>
      <c r="K192" s="72"/>
      <c r="L192" s="72"/>
      <c r="M192" s="72">
        <v>6.628</v>
      </c>
      <c r="N192" s="72">
        <v>10</v>
      </c>
      <c r="O192" s="72" t="s">
        <v>303</v>
      </c>
      <c r="P192" s="72" t="s">
        <v>303</v>
      </c>
      <c r="Q192" s="72" t="s">
        <v>303</v>
      </c>
      <c r="R192" s="72" t="s">
        <v>303</v>
      </c>
      <c r="S192" s="72" t="s">
        <v>1546</v>
      </c>
    </row>
    <row r="193" customHeight="1" spans="1:19">
      <c r="A193" s="15">
        <v>189</v>
      </c>
      <c r="B193" s="72"/>
      <c r="C193" s="72" t="s">
        <v>303</v>
      </c>
      <c r="D193" s="23" t="s">
        <v>58</v>
      </c>
      <c r="E193" s="72" t="s">
        <v>1547</v>
      </c>
      <c r="F193" s="71">
        <v>2018</v>
      </c>
      <c r="G193" s="72">
        <v>1</v>
      </c>
      <c r="H193" s="72" t="s">
        <v>271</v>
      </c>
      <c r="I193" s="72">
        <v>20</v>
      </c>
      <c r="J193" s="72">
        <v>2.8</v>
      </c>
      <c r="K193" s="72"/>
      <c r="L193" s="72"/>
      <c r="M193" s="72">
        <v>1.37</v>
      </c>
      <c r="N193" s="72">
        <v>2.8</v>
      </c>
      <c r="O193" s="72" t="s">
        <v>303</v>
      </c>
      <c r="P193" s="72" t="s">
        <v>303</v>
      </c>
      <c r="Q193" s="72" t="s">
        <v>303</v>
      </c>
      <c r="R193" s="72" t="s">
        <v>303</v>
      </c>
      <c r="S193" s="72" t="s">
        <v>1548</v>
      </c>
    </row>
    <row r="194" customHeight="1" spans="1:19">
      <c r="A194" s="15">
        <v>190</v>
      </c>
      <c r="B194" s="72"/>
      <c r="C194" s="72" t="s">
        <v>958</v>
      </c>
      <c r="D194" s="72" t="s">
        <v>103</v>
      </c>
      <c r="E194" s="72" t="s">
        <v>1549</v>
      </c>
      <c r="F194" s="71">
        <v>2018</v>
      </c>
      <c r="G194" s="72">
        <v>1</v>
      </c>
      <c r="H194" s="72" t="s">
        <v>64</v>
      </c>
      <c r="I194" s="72">
        <v>20</v>
      </c>
      <c r="J194" s="72">
        <v>4.74</v>
      </c>
      <c r="K194" s="72">
        <v>2</v>
      </c>
      <c r="L194" s="72"/>
      <c r="M194" s="72"/>
      <c r="N194" s="72">
        <v>4.74</v>
      </c>
      <c r="O194" s="72" t="s">
        <v>958</v>
      </c>
      <c r="P194" s="72" t="s">
        <v>958</v>
      </c>
      <c r="Q194" s="72" t="s">
        <v>958</v>
      </c>
      <c r="R194" s="72" t="s">
        <v>958</v>
      </c>
      <c r="S194" s="72" t="s">
        <v>1550</v>
      </c>
    </row>
    <row r="195" customHeight="1" spans="1:19">
      <c r="A195" s="15">
        <v>191</v>
      </c>
      <c r="B195" s="72"/>
      <c r="C195" s="72" t="s">
        <v>958</v>
      </c>
      <c r="D195" s="23" t="s">
        <v>58</v>
      </c>
      <c r="E195" s="72" t="s">
        <v>1551</v>
      </c>
      <c r="F195" s="71">
        <v>2018</v>
      </c>
      <c r="G195" s="72">
        <v>1</v>
      </c>
      <c r="H195" s="72" t="s">
        <v>1552</v>
      </c>
      <c r="I195" s="72">
        <v>20</v>
      </c>
      <c r="J195" s="72">
        <v>9.8</v>
      </c>
      <c r="K195" s="72">
        <v>2</v>
      </c>
      <c r="L195" s="72"/>
      <c r="M195" s="72"/>
      <c r="N195" s="72">
        <v>9.8</v>
      </c>
      <c r="O195" s="72" t="s">
        <v>958</v>
      </c>
      <c r="P195" s="72" t="s">
        <v>958</v>
      </c>
      <c r="Q195" s="72" t="s">
        <v>958</v>
      </c>
      <c r="R195" s="72" t="s">
        <v>958</v>
      </c>
      <c r="S195" s="72" t="s">
        <v>1553</v>
      </c>
    </row>
    <row r="196" customHeight="1" spans="1:19">
      <c r="A196" s="15">
        <v>192</v>
      </c>
      <c r="B196" s="72"/>
      <c r="C196" s="72" t="s">
        <v>312</v>
      </c>
      <c r="D196" s="23" t="s">
        <v>58</v>
      </c>
      <c r="E196" s="72" t="s">
        <v>1554</v>
      </c>
      <c r="F196" s="71">
        <v>2018</v>
      </c>
      <c r="G196" s="72">
        <v>0.45</v>
      </c>
      <c r="H196" s="72" t="s">
        <v>60</v>
      </c>
      <c r="I196" s="72">
        <v>20</v>
      </c>
      <c r="J196" s="72">
        <v>12</v>
      </c>
      <c r="K196" s="72">
        <v>9</v>
      </c>
      <c r="L196" s="72">
        <v>0</v>
      </c>
      <c r="M196" s="72">
        <v>0</v>
      </c>
      <c r="N196" s="72">
        <v>10</v>
      </c>
      <c r="O196" s="72" t="s">
        <v>312</v>
      </c>
      <c r="P196" s="72" t="s">
        <v>312</v>
      </c>
      <c r="Q196" s="72" t="s">
        <v>312</v>
      </c>
      <c r="R196" s="72" t="s">
        <v>312</v>
      </c>
      <c r="S196" s="72" t="s">
        <v>314</v>
      </c>
    </row>
    <row r="197" customHeight="1" spans="1:19">
      <c r="A197" s="15">
        <v>193</v>
      </c>
      <c r="B197" s="72"/>
      <c r="C197" s="72" t="s">
        <v>312</v>
      </c>
      <c r="D197" s="23" t="s">
        <v>58</v>
      </c>
      <c r="E197" s="72" t="s">
        <v>1555</v>
      </c>
      <c r="F197" s="71">
        <v>2018</v>
      </c>
      <c r="G197" s="72">
        <v>1</v>
      </c>
      <c r="H197" s="72" t="s">
        <v>60</v>
      </c>
      <c r="I197" s="72">
        <v>20</v>
      </c>
      <c r="J197" s="72">
        <v>9</v>
      </c>
      <c r="K197" s="72">
        <v>6.5</v>
      </c>
      <c r="L197" s="72">
        <v>0</v>
      </c>
      <c r="M197" s="72">
        <v>8</v>
      </c>
      <c r="N197" s="72">
        <v>5.87</v>
      </c>
      <c r="O197" s="72" t="s">
        <v>312</v>
      </c>
      <c r="P197" s="72" t="s">
        <v>312</v>
      </c>
      <c r="Q197" s="72" t="s">
        <v>312</v>
      </c>
      <c r="R197" s="72" t="s">
        <v>312</v>
      </c>
      <c r="S197" s="72" t="s">
        <v>966</v>
      </c>
    </row>
    <row r="198" customHeight="1" spans="1:19">
      <c r="A198" s="15">
        <v>194</v>
      </c>
      <c r="B198" s="72"/>
      <c r="C198" s="72" t="s">
        <v>315</v>
      </c>
      <c r="D198" s="23" t="s">
        <v>58</v>
      </c>
      <c r="E198" s="72" t="s">
        <v>59</v>
      </c>
      <c r="F198" s="71">
        <v>2018</v>
      </c>
      <c r="G198" s="72">
        <v>400</v>
      </c>
      <c r="H198" s="72" t="s">
        <v>87</v>
      </c>
      <c r="I198" s="72">
        <v>20</v>
      </c>
      <c r="J198" s="72">
        <v>32</v>
      </c>
      <c r="K198" s="72">
        <v>24.2902</v>
      </c>
      <c r="L198" s="72">
        <v>2</v>
      </c>
      <c r="M198" s="72">
        <v>0</v>
      </c>
      <c r="N198" s="72">
        <v>30</v>
      </c>
      <c r="O198" s="72" t="s">
        <v>315</v>
      </c>
      <c r="P198" s="72" t="s">
        <v>315</v>
      </c>
      <c r="Q198" s="72" t="s">
        <v>315</v>
      </c>
      <c r="R198" s="72" t="s">
        <v>315</v>
      </c>
      <c r="S198" s="72" t="s">
        <v>317</v>
      </c>
    </row>
    <row r="199" customHeight="1" spans="1:19">
      <c r="A199" s="15">
        <v>195</v>
      </c>
      <c r="B199" s="72"/>
      <c r="C199" s="72" t="s">
        <v>324</v>
      </c>
      <c r="D199" s="23" t="s">
        <v>58</v>
      </c>
      <c r="E199" s="72" t="s">
        <v>1556</v>
      </c>
      <c r="F199" s="71">
        <v>2018</v>
      </c>
      <c r="G199" s="72">
        <v>1.75</v>
      </c>
      <c r="H199" s="72" t="s">
        <v>122</v>
      </c>
      <c r="I199" s="72">
        <v>15</v>
      </c>
      <c r="J199" s="72">
        <v>35</v>
      </c>
      <c r="K199" s="72">
        <v>35</v>
      </c>
      <c r="L199" s="72"/>
      <c r="M199" s="72"/>
      <c r="N199" s="72">
        <v>35</v>
      </c>
      <c r="O199" s="72" t="s">
        <v>324</v>
      </c>
      <c r="P199" s="72" t="s">
        <v>324</v>
      </c>
      <c r="Q199" s="72" t="s">
        <v>324</v>
      </c>
      <c r="R199" s="72" t="s">
        <v>324</v>
      </c>
      <c r="S199" s="72" t="s">
        <v>327</v>
      </c>
    </row>
    <row r="200" customHeight="1" spans="1:19">
      <c r="A200" s="15">
        <v>196</v>
      </c>
      <c r="B200" s="72"/>
      <c r="C200" s="72" t="s">
        <v>324</v>
      </c>
      <c r="D200" s="23" t="s">
        <v>58</v>
      </c>
      <c r="E200" s="72" t="s">
        <v>1557</v>
      </c>
      <c r="F200" s="71">
        <v>2018</v>
      </c>
      <c r="G200" s="72">
        <v>0.5</v>
      </c>
      <c r="H200" s="72" t="s">
        <v>122</v>
      </c>
      <c r="I200" s="72">
        <v>30</v>
      </c>
      <c r="J200" s="72">
        <v>20</v>
      </c>
      <c r="K200" s="72">
        <v>20</v>
      </c>
      <c r="L200" s="72"/>
      <c r="M200" s="72"/>
      <c r="N200" s="72">
        <v>20</v>
      </c>
      <c r="O200" s="72" t="s">
        <v>324</v>
      </c>
      <c r="P200" s="72" t="s">
        <v>324</v>
      </c>
      <c r="Q200" s="72" t="s">
        <v>324</v>
      </c>
      <c r="R200" s="72" t="s">
        <v>324</v>
      </c>
      <c r="S200" s="72" t="s">
        <v>327</v>
      </c>
    </row>
    <row r="201" customHeight="1" spans="1:19">
      <c r="A201" s="15">
        <v>197</v>
      </c>
      <c r="B201" s="72"/>
      <c r="C201" s="72" t="s">
        <v>324</v>
      </c>
      <c r="D201" s="23" t="s">
        <v>58</v>
      </c>
      <c r="E201" s="72" t="s">
        <v>1558</v>
      </c>
      <c r="F201" s="71">
        <v>2018</v>
      </c>
      <c r="G201" s="72">
        <v>4</v>
      </c>
      <c r="H201" s="72" t="s">
        <v>122</v>
      </c>
      <c r="I201" s="72">
        <v>40</v>
      </c>
      <c r="J201" s="72">
        <v>6</v>
      </c>
      <c r="K201" s="72">
        <v>2</v>
      </c>
      <c r="L201" s="72">
        <v>0</v>
      </c>
      <c r="M201" s="72">
        <v>0</v>
      </c>
      <c r="N201" s="72">
        <v>6</v>
      </c>
      <c r="O201" s="72" t="s">
        <v>324</v>
      </c>
      <c r="P201" s="72" t="s">
        <v>324</v>
      </c>
      <c r="Q201" s="72" t="s">
        <v>324</v>
      </c>
      <c r="R201" s="72" t="s">
        <v>324</v>
      </c>
      <c r="S201" s="72" t="s">
        <v>327</v>
      </c>
    </row>
    <row r="202" customHeight="1" spans="1:19">
      <c r="A202" s="15">
        <v>198</v>
      </c>
      <c r="B202" s="72"/>
      <c r="C202" s="72" t="s">
        <v>324</v>
      </c>
      <c r="D202" s="23" t="s">
        <v>58</v>
      </c>
      <c r="E202" s="72" t="s">
        <v>1559</v>
      </c>
      <c r="F202" s="71">
        <v>2018</v>
      </c>
      <c r="G202" s="72">
        <v>60</v>
      </c>
      <c r="H202" s="72" t="s">
        <v>602</v>
      </c>
      <c r="I202" s="72">
        <v>50</v>
      </c>
      <c r="J202" s="72"/>
      <c r="K202" s="72"/>
      <c r="L202" s="72"/>
      <c r="M202" s="72"/>
      <c r="N202" s="72"/>
      <c r="O202" s="72"/>
      <c r="P202" s="72"/>
      <c r="Q202" s="72"/>
      <c r="R202" s="72"/>
      <c r="S202" s="72"/>
    </row>
    <row r="203" customHeight="1" spans="1:19">
      <c r="A203" s="15">
        <v>199</v>
      </c>
      <c r="B203" s="72"/>
      <c r="C203" s="72" t="s">
        <v>328</v>
      </c>
      <c r="D203" s="23" t="s">
        <v>58</v>
      </c>
      <c r="E203" s="72" t="s">
        <v>1560</v>
      </c>
      <c r="F203" s="71">
        <v>2018</v>
      </c>
      <c r="G203" s="72">
        <v>1</v>
      </c>
      <c r="H203" s="72" t="s">
        <v>64</v>
      </c>
      <c r="I203" s="72">
        <v>50</v>
      </c>
      <c r="J203" s="72">
        <v>3.4525</v>
      </c>
      <c r="K203" s="72"/>
      <c r="L203" s="72">
        <v>2</v>
      </c>
      <c r="M203" s="72"/>
      <c r="N203" s="72">
        <v>3.4525</v>
      </c>
      <c r="O203" s="72" t="s">
        <v>328</v>
      </c>
      <c r="P203" s="72" t="s">
        <v>328</v>
      </c>
      <c r="Q203" s="72" t="s">
        <v>328</v>
      </c>
      <c r="R203" s="72" t="s">
        <v>328</v>
      </c>
      <c r="S203" s="72" t="s">
        <v>329</v>
      </c>
    </row>
    <row r="204" customHeight="1" spans="1:19">
      <c r="A204" s="15">
        <v>200</v>
      </c>
      <c r="B204" s="72"/>
      <c r="C204" s="48" t="s">
        <v>330</v>
      </c>
      <c r="D204" s="72" t="s">
        <v>66</v>
      </c>
      <c r="E204" s="48" t="s">
        <v>1561</v>
      </c>
      <c r="F204" s="71">
        <v>2018</v>
      </c>
      <c r="G204" s="48">
        <v>1</v>
      </c>
      <c r="H204" s="48" t="s">
        <v>64</v>
      </c>
      <c r="I204" s="48">
        <v>10</v>
      </c>
      <c r="J204" s="48">
        <v>11</v>
      </c>
      <c r="K204" s="48">
        <v>2</v>
      </c>
      <c r="L204" s="48">
        <v>9</v>
      </c>
      <c r="M204" s="48"/>
      <c r="N204" s="72">
        <v>11</v>
      </c>
      <c r="O204" s="48" t="s">
        <v>330</v>
      </c>
      <c r="P204" s="48" t="s">
        <v>330</v>
      </c>
      <c r="Q204" s="48" t="s">
        <v>330</v>
      </c>
      <c r="R204" s="48" t="s">
        <v>330</v>
      </c>
      <c r="S204" s="48" t="s">
        <v>1562</v>
      </c>
    </row>
    <row r="205" customHeight="1" spans="1:19">
      <c r="A205" s="15">
        <v>201</v>
      </c>
      <c r="B205" s="72"/>
      <c r="C205" s="48" t="s">
        <v>330</v>
      </c>
      <c r="D205" s="23" t="s">
        <v>58</v>
      </c>
      <c r="E205" s="48" t="s">
        <v>1563</v>
      </c>
      <c r="F205" s="71">
        <v>2018</v>
      </c>
      <c r="G205" s="48">
        <v>1</v>
      </c>
      <c r="H205" s="48" t="s">
        <v>64</v>
      </c>
      <c r="I205" s="48">
        <v>25</v>
      </c>
      <c r="J205" s="48">
        <v>11</v>
      </c>
      <c r="K205" s="48">
        <v>10</v>
      </c>
      <c r="L205" s="48">
        <v>1</v>
      </c>
      <c r="M205" s="48"/>
      <c r="N205" s="72">
        <v>11</v>
      </c>
      <c r="O205" s="48" t="s">
        <v>330</v>
      </c>
      <c r="P205" s="48" t="s">
        <v>330</v>
      </c>
      <c r="Q205" s="48" t="s">
        <v>330</v>
      </c>
      <c r="R205" s="48" t="s">
        <v>330</v>
      </c>
      <c r="S205" s="48" t="s">
        <v>1562</v>
      </c>
    </row>
    <row r="206" customHeight="1" spans="1:19">
      <c r="A206" s="15">
        <v>202</v>
      </c>
      <c r="B206" s="72"/>
      <c r="C206" s="72" t="s">
        <v>979</v>
      </c>
      <c r="D206" s="23" t="s">
        <v>58</v>
      </c>
      <c r="E206" s="72" t="s">
        <v>1564</v>
      </c>
      <c r="F206" s="71">
        <v>2018</v>
      </c>
      <c r="G206" s="72">
        <v>1</v>
      </c>
      <c r="H206" s="72" t="s">
        <v>87</v>
      </c>
      <c r="I206" s="72">
        <v>50</v>
      </c>
      <c r="J206" s="72">
        <v>49.23</v>
      </c>
      <c r="K206" s="72">
        <v>32</v>
      </c>
      <c r="L206" s="72"/>
      <c r="M206" s="72"/>
      <c r="N206" s="72">
        <v>49.23</v>
      </c>
      <c r="O206" s="72" t="s">
        <v>979</v>
      </c>
      <c r="P206" s="72" t="s">
        <v>979</v>
      </c>
      <c r="Q206" s="72" t="s">
        <v>979</v>
      </c>
      <c r="R206" s="72" t="s">
        <v>979</v>
      </c>
      <c r="S206" s="72" t="s">
        <v>980</v>
      </c>
    </row>
    <row r="207" customHeight="1" spans="1:19">
      <c r="A207" s="15">
        <v>203</v>
      </c>
      <c r="B207" s="72"/>
      <c r="C207" s="72" t="s">
        <v>979</v>
      </c>
      <c r="D207" s="23" t="s">
        <v>58</v>
      </c>
      <c r="E207" s="131" t="s">
        <v>1565</v>
      </c>
      <c r="F207" s="71">
        <v>2018</v>
      </c>
      <c r="G207" s="72">
        <v>1</v>
      </c>
      <c r="H207" s="72" t="s">
        <v>1552</v>
      </c>
      <c r="I207" s="72">
        <v>50</v>
      </c>
      <c r="J207" s="134">
        <v>13.45</v>
      </c>
      <c r="K207" s="135">
        <v>2.725</v>
      </c>
      <c r="L207" s="72">
        <v>0</v>
      </c>
      <c r="M207" s="134">
        <v>10</v>
      </c>
      <c r="N207" s="72">
        <v>13.45</v>
      </c>
      <c r="O207" s="72" t="s">
        <v>979</v>
      </c>
      <c r="P207" s="72" t="s">
        <v>979</v>
      </c>
      <c r="Q207" s="72" t="s">
        <v>979</v>
      </c>
      <c r="R207" s="72" t="s">
        <v>979</v>
      </c>
      <c r="S207" s="72" t="s">
        <v>1566</v>
      </c>
    </row>
    <row r="208" customHeight="1" spans="1:19">
      <c r="A208" s="15">
        <v>204</v>
      </c>
      <c r="B208" s="72"/>
      <c r="C208" s="72" t="s">
        <v>1567</v>
      </c>
      <c r="D208" s="23" t="s">
        <v>58</v>
      </c>
      <c r="E208" s="126" t="s">
        <v>887</v>
      </c>
      <c r="F208" s="71">
        <v>2018</v>
      </c>
      <c r="G208" s="72">
        <v>400</v>
      </c>
      <c r="H208" s="72" t="s">
        <v>87</v>
      </c>
      <c r="I208" s="72">
        <v>20</v>
      </c>
      <c r="J208" s="86">
        <v>6.2</v>
      </c>
      <c r="K208" s="136">
        <v>1.1</v>
      </c>
      <c r="L208" s="72">
        <v>0</v>
      </c>
      <c r="M208" s="86">
        <v>6</v>
      </c>
      <c r="N208" s="72">
        <v>6.2</v>
      </c>
      <c r="O208" s="72" t="s">
        <v>1567</v>
      </c>
      <c r="P208" s="72" t="s">
        <v>1567</v>
      </c>
      <c r="Q208" s="72" t="s">
        <v>1567</v>
      </c>
      <c r="R208" s="72" t="s">
        <v>1567</v>
      </c>
      <c r="S208" s="72" t="s">
        <v>1568</v>
      </c>
    </row>
    <row r="209" customHeight="1" spans="1:19">
      <c r="A209" s="15">
        <v>205</v>
      </c>
      <c r="B209" s="72"/>
      <c r="C209" s="72" t="s">
        <v>1567</v>
      </c>
      <c r="D209" s="23" t="s">
        <v>58</v>
      </c>
      <c r="E209" s="126" t="s">
        <v>1569</v>
      </c>
      <c r="F209" s="71">
        <v>2018</v>
      </c>
      <c r="G209" s="72">
        <v>200</v>
      </c>
      <c r="H209" s="72" t="s">
        <v>87</v>
      </c>
      <c r="I209" s="72">
        <v>20</v>
      </c>
      <c r="J209" s="86">
        <v>5.2</v>
      </c>
      <c r="K209" s="136">
        <v>1.6</v>
      </c>
      <c r="L209" s="72">
        <v>0</v>
      </c>
      <c r="M209" s="86">
        <v>4.5</v>
      </c>
      <c r="N209" s="72">
        <v>5.2</v>
      </c>
      <c r="O209" s="72" t="s">
        <v>1567</v>
      </c>
      <c r="P209" s="72" t="s">
        <v>1567</v>
      </c>
      <c r="Q209" s="72" t="s">
        <v>1567</v>
      </c>
      <c r="R209" s="72" t="s">
        <v>1567</v>
      </c>
      <c r="S209" s="72" t="s">
        <v>1568</v>
      </c>
    </row>
    <row r="210" customHeight="1" spans="1:19">
      <c r="A210" s="15">
        <v>206</v>
      </c>
      <c r="B210" s="72"/>
      <c r="C210" s="72" t="s">
        <v>333</v>
      </c>
      <c r="D210" s="23" t="s">
        <v>58</v>
      </c>
      <c r="E210" s="72" t="s">
        <v>1570</v>
      </c>
      <c r="F210" s="71">
        <v>2018</v>
      </c>
      <c r="G210" s="72">
        <v>60</v>
      </c>
      <c r="H210" s="72" t="s">
        <v>87</v>
      </c>
      <c r="I210" s="72">
        <v>50</v>
      </c>
      <c r="J210" s="72">
        <v>15.59</v>
      </c>
      <c r="K210" s="72">
        <v>8.5</v>
      </c>
      <c r="L210" s="72"/>
      <c r="M210" s="72">
        <v>7.09</v>
      </c>
      <c r="N210" s="72">
        <v>15.59</v>
      </c>
      <c r="O210" s="72" t="s">
        <v>333</v>
      </c>
      <c r="P210" s="72" t="s">
        <v>333</v>
      </c>
      <c r="Q210" s="72" t="s">
        <v>333</v>
      </c>
      <c r="R210" s="72" t="s">
        <v>333</v>
      </c>
      <c r="S210" s="72" t="s">
        <v>335</v>
      </c>
    </row>
    <row r="211" customHeight="1" spans="1:19">
      <c r="A211" s="15">
        <v>207</v>
      </c>
      <c r="B211" s="72"/>
      <c r="C211" s="72" t="s">
        <v>989</v>
      </c>
      <c r="D211" s="23" t="s">
        <v>58</v>
      </c>
      <c r="E211" s="126" t="s">
        <v>1571</v>
      </c>
      <c r="F211" s="71">
        <v>2018</v>
      </c>
      <c r="G211" s="72">
        <v>600</v>
      </c>
      <c r="H211" s="72" t="s">
        <v>87</v>
      </c>
      <c r="I211" s="72">
        <v>20</v>
      </c>
      <c r="J211" s="86">
        <v>16</v>
      </c>
      <c r="K211" s="136">
        <v>7.595</v>
      </c>
      <c r="L211" s="72"/>
      <c r="M211" s="72"/>
      <c r="N211" s="72">
        <v>16</v>
      </c>
      <c r="O211" s="72" t="s">
        <v>989</v>
      </c>
      <c r="P211" s="72" t="s">
        <v>989</v>
      </c>
      <c r="Q211" s="72" t="s">
        <v>989</v>
      </c>
      <c r="R211" s="72" t="s">
        <v>989</v>
      </c>
      <c r="S211" s="72" t="s">
        <v>1572</v>
      </c>
    </row>
    <row r="212" customHeight="1" spans="1:19">
      <c r="A212" s="15">
        <v>208</v>
      </c>
      <c r="B212" s="72"/>
      <c r="C212" s="72" t="s">
        <v>989</v>
      </c>
      <c r="D212" s="23" t="s">
        <v>58</v>
      </c>
      <c r="E212" s="126" t="s">
        <v>1573</v>
      </c>
      <c r="F212" s="71">
        <v>2018</v>
      </c>
      <c r="G212" s="72">
        <v>1</v>
      </c>
      <c r="H212" s="72" t="s">
        <v>271</v>
      </c>
      <c r="I212" s="72">
        <v>20</v>
      </c>
      <c r="J212" s="86">
        <v>12</v>
      </c>
      <c r="K212" s="136">
        <v>5.805</v>
      </c>
      <c r="L212" s="72"/>
      <c r="M212" s="72"/>
      <c r="N212" s="72">
        <v>12</v>
      </c>
      <c r="O212" s="72" t="s">
        <v>989</v>
      </c>
      <c r="P212" s="72" t="s">
        <v>989</v>
      </c>
      <c r="Q212" s="72" t="s">
        <v>989</v>
      </c>
      <c r="R212" s="72" t="s">
        <v>989</v>
      </c>
      <c r="S212" s="72" t="s">
        <v>1574</v>
      </c>
    </row>
    <row r="213" customHeight="1" spans="1:19">
      <c r="A213" s="15">
        <v>209</v>
      </c>
      <c r="B213" s="72"/>
      <c r="C213" s="72" t="s">
        <v>989</v>
      </c>
      <c r="D213" s="23" t="s">
        <v>58</v>
      </c>
      <c r="E213" s="126" t="s">
        <v>1575</v>
      </c>
      <c r="F213" s="71">
        <v>2018</v>
      </c>
      <c r="G213" s="72">
        <v>1</v>
      </c>
      <c r="H213" s="72" t="s">
        <v>271</v>
      </c>
      <c r="I213" s="72">
        <v>20</v>
      </c>
      <c r="J213" s="86">
        <v>8</v>
      </c>
      <c r="K213" s="136">
        <v>3.695</v>
      </c>
      <c r="L213" s="72"/>
      <c r="M213" s="72"/>
      <c r="N213" s="72">
        <v>8</v>
      </c>
      <c r="O213" s="72" t="s">
        <v>989</v>
      </c>
      <c r="P213" s="72" t="s">
        <v>989</v>
      </c>
      <c r="Q213" s="72" t="s">
        <v>989</v>
      </c>
      <c r="R213" s="72" t="s">
        <v>989</v>
      </c>
      <c r="S213" s="72" t="s">
        <v>1576</v>
      </c>
    </row>
    <row r="214" customHeight="1" spans="1:19">
      <c r="A214" s="15">
        <v>210</v>
      </c>
      <c r="B214" s="72"/>
      <c r="C214" s="72" t="s">
        <v>339</v>
      </c>
      <c r="D214" s="23" t="s">
        <v>58</v>
      </c>
      <c r="E214" s="25" t="s">
        <v>1577</v>
      </c>
      <c r="F214" s="71">
        <v>2018</v>
      </c>
      <c r="G214" s="72">
        <v>1</v>
      </c>
      <c r="H214" s="72" t="s">
        <v>280</v>
      </c>
      <c r="I214" s="72">
        <v>20</v>
      </c>
      <c r="J214" s="72">
        <v>2.14</v>
      </c>
      <c r="K214" s="72"/>
      <c r="L214" s="72">
        <v>1.07</v>
      </c>
      <c r="M214" s="72"/>
      <c r="N214" s="72">
        <v>2.14</v>
      </c>
      <c r="O214" s="72" t="s">
        <v>339</v>
      </c>
      <c r="P214" s="72" t="s">
        <v>339</v>
      </c>
      <c r="Q214" s="72" t="s">
        <v>339</v>
      </c>
      <c r="R214" s="72" t="s">
        <v>339</v>
      </c>
      <c r="S214" s="72" t="s">
        <v>1578</v>
      </c>
    </row>
    <row r="215" customHeight="1" spans="1:19">
      <c r="A215" s="15">
        <v>211</v>
      </c>
      <c r="B215" s="72"/>
      <c r="C215" s="72" t="s">
        <v>339</v>
      </c>
      <c r="D215" s="23" t="s">
        <v>58</v>
      </c>
      <c r="E215" s="72" t="s">
        <v>1579</v>
      </c>
      <c r="F215" s="71">
        <v>2018</v>
      </c>
      <c r="G215" s="72">
        <v>1</v>
      </c>
      <c r="H215" s="72" t="s">
        <v>280</v>
      </c>
      <c r="I215" s="72">
        <v>20</v>
      </c>
      <c r="J215" s="72">
        <v>2</v>
      </c>
      <c r="K215" s="72"/>
      <c r="L215" s="72">
        <v>0.63</v>
      </c>
      <c r="M215" s="72"/>
      <c r="N215" s="72">
        <v>2</v>
      </c>
      <c r="O215" s="72" t="s">
        <v>339</v>
      </c>
      <c r="P215" s="72" t="s">
        <v>339</v>
      </c>
      <c r="Q215" s="72" t="s">
        <v>339</v>
      </c>
      <c r="R215" s="72" t="s">
        <v>339</v>
      </c>
      <c r="S215" s="72" t="s">
        <v>1004</v>
      </c>
    </row>
    <row r="216" customHeight="1" spans="1:19">
      <c r="A216" s="15">
        <v>212</v>
      </c>
      <c r="B216" s="72"/>
      <c r="C216" s="72" t="s">
        <v>339</v>
      </c>
      <c r="D216" s="23" t="s">
        <v>58</v>
      </c>
      <c r="E216" s="72" t="s">
        <v>1579</v>
      </c>
      <c r="F216" s="71">
        <v>2018</v>
      </c>
      <c r="G216" s="72">
        <v>1</v>
      </c>
      <c r="H216" s="72" t="s">
        <v>280</v>
      </c>
      <c r="I216" s="72">
        <v>20</v>
      </c>
      <c r="J216" s="72">
        <v>9.7</v>
      </c>
      <c r="K216" s="72"/>
      <c r="L216" s="72">
        <v>4.85</v>
      </c>
      <c r="M216" s="72"/>
      <c r="N216" s="72">
        <v>9.7</v>
      </c>
      <c r="O216" s="72" t="s">
        <v>339</v>
      </c>
      <c r="P216" s="72" t="s">
        <v>339</v>
      </c>
      <c r="Q216" s="72" t="s">
        <v>339</v>
      </c>
      <c r="R216" s="72" t="s">
        <v>339</v>
      </c>
      <c r="S216" s="72" t="s">
        <v>1004</v>
      </c>
    </row>
    <row r="217" customHeight="1" spans="1:19">
      <c r="A217" s="15">
        <v>213</v>
      </c>
      <c r="B217" s="72"/>
      <c r="C217" s="72" t="s">
        <v>339</v>
      </c>
      <c r="D217" s="23" t="s">
        <v>58</v>
      </c>
      <c r="E217" s="72" t="s">
        <v>1580</v>
      </c>
      <c r="F217" s="71">
        <v>2018</v>
      </c>
      <c r="G217" s="72">
        <v>1</v>
      </c>
      <c r="H217" s="72" t="s">
        <v>280</v>
      </c>
      <c r="I217" s="72">
        <v>20</v>
      </c>
      <c r="J217" s="72">
        <v>9.49</v>
      </c>
      <c r="K217" s="72"/>
      <c r="L217" s="72">
        <v>4.64</v>
      </c>
      <c r="M217" s="72"/>
      <c r="N217" s="72">
        <v>9.49</v>
      </c>
      <c r="O217" s="72" t="s">
        <v>339</v>
      </c>
      <c r="P217" s="72" t="s">
        <v>339</v>
      </c>
      <c r="Q217" s="72" t="s">
        <v>339</v>
      </c>
      <c r="R217" s="72" t="s">
        <v>339</v>
      </c>
      <c r="S217" s="72" t="s">
        <v>997</v>
      </c>
    </row>
    <row r="218" customHeight="1" spans="1:19">
      <c r="A218" s="15">
        <v>214</v>
      </c>
      <c r="B218" s="72"/>
      <c r="C218" s="72" t="s">
        <v>342</v>
      </c>
      <c r="D218" s="23" t="s">
        <v>58</v>
      </c>
      <c r="E218" s="72" t="s">
        <v>1581</v>
      </c>
      <c r="F218" s="71">
        <v>2018</v>
      </c>
      <c r="G218" s="72">
        <v>1</v>
      </c>
      <c r="H218" s="72" t="s">
        <v>280</v>
      </c>
      <c r="I218" s="72">
        <v>20</v>
      </c>
      <c r="J218" s="72">
        <v>15</v>
      </c>
      <c r="K218" s="72">
        <v>2</v>
      </c>
      <c r="L218" s="72"/>
      <c r="M218" s="72">
        <v>13</v>
      </c>
      <c r="N218" s="72">
        <v>15</v>
      </c>
      <c r="O218" s="72" t="s">
        <v>342</v>
      </c>
      <c r="P218" s="72" t="s">
        <v>342</v>
      </c>
      <c r="Q218" s="72" t="s">
        <v>342</v>
      </c>
      <c r="R218" s="72" t="s">
        <v>342</v>
      </c>
      <c r="S218" s="72" t="s">
        <v>344</v>
      </c>
    </row>
    <row r="219" customHeight="1" spans="1:19">
      <c r="A219" s="15">
        <v>215</v>
      </c>
      <c r="B219" s="72"/>
      <c r="C219" s="72" t="s">
        <v>342</v>
      </c>
      <c r="D219" s="23" t="s">
        <v>58</v>
      </c>
      <c r="E219" s="72" t="s">
        <v>1582</v>
      </c>
      <c r="F219" s="71">
        <v>2018</v>
      </c>
      <c r="G219" s="72">
        <v>1</v>
      </c>
      <c r="H219" s="72" t="s">
        <v>68</v>
      </c>
      <c r="I219" s="72">
        <v>20</v>
      </c>
      <c r="J219" s="72">
        <v>8</v>
      </c>
      <c r="K219" s="72">
        <v>2</v>
      </c>
      <c r="L219" s="72"/>
      <c r="M219" s="72">
        <v>6</v>
      </c>
      <c r="N219" s="72">
        <v>8</v>
      </c>
      <c r="O219" s="72" t="s">
        <v>342</v>
      </c>
      <c r="P219" s="72" t="s">
        <v>342</v>
      </c>
      <c r="Q219" s="72" t="s">
        <v>342</v>
      </c>
      <c r="R219" s="72" t="s">
        <v>342</v>
      </c>
      <c r="S219" s="72" t="s">
        <v>1583</v>
      </c>
    </row>
    <row r="220" customHeight="1" spans="1:19">
      <c r="A220" s="15">
        <v>216</v>
      </c>
      <c r="B220" s="72"/>
      <c r="C220" s="72" t="s">
        <v>342</v>
      </c>
      <c r="D220" s="23" t="s">
        <v>58</v>
      </c>
      <c r="E220" s="72" t="s">
        <v>1584</v>
      </c>
      <c r="F220" s="71">
        <v>2018</v>
      </c>
      <c r="G220" s="72">
        <v>1</v>
      </c>
      <c r="H220" s="72" t="s">
        <v>280</v>
      </c>
      <c r="I220" s="72">
        <v>20</v>
      </c>
      <c r="J220" s="72">
        <v>6</v>
      </c>
      <c r="K220" s="72">
        <v>2</v>
      </c>
      <c r="L220" s="72"/>
      <c r="M220" s="72">
        <v>4</v>
      </c>
      <c r="N220" s="72">
        <v>6</v>
      </c>
      <c r="O220" s="72" t="s">
        <v>342</v>
      </c>
      <c r="P220" s="72" t="s">
        <v>342</v>
      </c>
      <c r="Q220" s="72" t="s">
        <v>342</v>
      </c>
      <c r="R220" s="72" t="s">
        <v>342</v>
      </c>
      <c r="S220" s="72" t="s">
        <v>1583</v>
      </c>
    </row>
    <row r="221" customHeight="1" spans="1:19">
      <c r="A221" s="15">
        <v>217</v>
      </c>
      <c r="B221" s="72" t="s">
        <v>29</v>
      </c>
      <c r="C221" s="51" t="s">
        <v>348</v>
      </c>
      <c r="D221" s="51" t="s">
        <v>58</v>
      </c>
      <c r="E221" s="51" t="s">
        <v>1585</v>
      </c>
      <c r="F221" s="71">
        <v>2018</v>
      </c>
      <c r="G221" s="51" t="s">
        <v>1586</v>
      </c>
      <c r="H221" s="51" t="s">
        <v>87</v>
      </c>
      <c r="I221" s="51">
        <v>20</v>
      </c>
      <c r="J221" s="53">
        <v>25.3523</v>
      </c>
      <c r="K221" s="51">
        <v>14</v>
      </c>
      <c r="L221" s="51">
        <v>2</v>
      </c>
      <c r="M221" s="51"/>
      <c r="N221" s="51">
        <v>21.5492</v>
      </c>
      <c r="O221" s="51" t="s">
        <v>348</v>
      </c>
      <c r="P221" s="51" t="s">
        <v>348</v>
      </c>
      <c r="Q221" s="51" t="s">
        <v>1010</v>
      </c>
      <c r="R221" s="51" t="s">
        <v>1010</v>
      </c>
      <c r="S221" s="51" t="s">
        <v>1011</v>
      </c>
    </row>
    <row r="222" customHeight="1" spans="1:19">
      <c r="A222" s="15">
        <v>218</v>
      </c>
      <c r="B222" s="72"/>
      <c r="C222" s="51" t="s">
        <v>348</v>
      </c>
      <c r="D222" s="51" t="s">
        <v>58</v>
      </c>
      <c r="E222" s="51" t="s">
        <v>1587</v>
      </c>
      <c r="F222" s="71">
        <v>2018</v>
      </c>
      <c r="G222" s="51">
        <v>0.34</v>
      </c>
      <c r="H222" s="51" t="s">
        <v>60</v>
      </c>
      <c r="I222" s="51">
        <v>20</v>
      </c>
      <c r="J222" s="53">
        <v>27.2709</v>
      </c>
      <c r="K222" s="51">
        <v>6.8</v>
      </c>
      <c r="L222" s="51">
        <v>4</v>
      </c>
      <c r="M222" s="51"/>
      <c r="N222" s="51">
        <v>23.1803</v>
      </c>
      <c r="O222" s="51" t="s">
        <v>348</v>
      </c>
      <c r="P222" s="51" t="s">
        <v>348</v>
      </c>
      <c r="Q222" s="51" t="s">
        <v>348</v>
      </c>
      <c r="R222" s="51" t="s">
        <v>348</v>
      </c>
      <c r="S222" s="51" t="s">
        <v>1588</v>
      </c>
    </row>
    <row r="223" customHeight="1" spans="1:19">
      <c r="A223" s="15">
        <v>219</v>
      </c>
      <c r="B223" s="72"/>
      <c r="C223" s="51" t="s">
        <v>348</v>
      </c>
      <c r="D223" s="51" t="s">
        <v>58</v>
      </c>
      <c r="E223" s="51" t="s">
        <v>1589</v>
      </c>
      <c r="F223" s="71">
        <v>2018</v>
      </c>
      <c r="G223" s="51">
        <v>90</v>
      </c>
      <c r="H223" s="51" t="s">
        <v>105</v>
      </c>
      <c r="I223" s="51">
        <v>20</v>
      </c>
      <c r="J223" s="53">
        <f>4.14+8</f>
        <v>12.14</v>
      </c>
      <c r="K223" s="51">
        <v>6</v>
      </c>
      <c r="L223" s="51"/>
      <c r="M223" s="51"/>
      <c r="N223" s="51">
        <v>10.319</v>
      </c>
      <c r="O223" s="51" t="s">
        <v>348</v>
      </c>
      <c r="P223" s="51" t="s">
        <v>348</v>
      </c>
      <c r="Q223" s="51" t="s">
        <v>1590</v>
      </c>
      <c r="R223" s="51" t="s">
        <v>1590</v>
      </c>
      <c r="S223" s="51" t="s">
        <v>1021</v>
      </c>
    </row>
    <row r="224" customHeight="1" spans="1:19">
      <c r="A224" s="15">
        <v>220</v>
      </c>
      <c r="B224" s="72"/>
      <c r="C224" s="51" t="s">
        <v>348</v>
      </c>
      <c r="D224" s="51" t="s">
        <v>58</v>
      </c>
      <c r="E224" s="51" t="s">
        <v>1591</v>
      </c>
      <c r="F224" s="71">
        <v>2018</v>
      </c>
      <c r="G224" s="103">
        <v>119</v>
      </c>
      <c r="H224" s="60" t="s">
        <v>87</v>
      </c>
      <c r="I224" s="132"/>
      <c r="J224" s="132"/>
      <c r="K224" s="132"/>
      <c r="L224" s="132"/>
      <c r="M224" s="132"/>
      <c r="N224" s="132"/>
      <c r="O224" s="51" t="s">
        <v>348</v>
      </c>
      <c r="P224" s="132"/>
      <c r="Q224" s="132"/>
      <c r="R224" s="132"/>
      <c r="S224" s="51"/>
    </row>
    <row r="225" customHeight="1" spans="1:19">
      <c r="A225" s="15">
        <v>221</v>
      </c>
      <c r="B225" s="72"/>
      <c r="C225" s="132"/>
      <c r="D225" s="51" t="s">
        <v>58</v>
      </c>
      <c r="E225" s="132"/>
      <c r="F225" s="71">
        <v>2018</v>
      </c>
      <c r="G225" s="53">
        <v>27</v>
      </c>
      <c r="H225" s="60" t="s">
        <v>94</v>
      </c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51"/>
    </row>
    <row r="226" customHeight="1" spans="1:19">
      <c r="A226" s="15">
        <v>222</v>
      </c>
      <c r="B226" s="72"/>
      <c r="C226" s="51" t="s">
        <v>1022</v>
      </c>
      <c r="D226" s="51" t="s">
        <v>58</v>
      </c>
      <c r="E226" s="133" t="s">
        <v>1592</v>
      </c>
      <c r="F226" s="71">
        <v>2018</v>
      </c>
      <c r="G226" s="51">
        <v>0.25</v>
      </c>
      <c r="H226" s="51" t="s">
        <v>60</v>
      </c>
      <c r="I226" s="51">
        <v>50</v>
      </c>
      <c r="J226" s="53">
        <v>10.2435</v>
      </c>
      <c r="K226" s="51">
        <v>5</v>
      </c>
      <c r="L226" s="51"/>
      <c r="M226" s="51"/>
      <c r="N226" s="51">
        <v>10.2435</v>
      </c>
      <c r="O226" s="51" t="s">
        <v>1022</v>
      </c>
      <c r="P226" s="51" t="s">
        <v>1022</v>
      </c>
      <c r="Q226" s="51" t="s">
        <v>1022</v>
      </c>
      <c r="R226" s="51" t="s">
        <v>1022</v>
      </c>
      <c r="S226" s="51" t="s">
        <v>1593</v>
      </c>
    </row>
    <row r="227" customHeight="1" spans="1:19">
      <c r="A227" s="15">
        <v>223</v>
      </c>
      <c r="B227" s="72"/>
      <c r="C227" s="51" t="s">
        <v>1022</v>
      </c>
      <c r="D227" s="51" t="s">
        <v>58</v>
      </c>
      <c r="E227" s="51" t="s">
        <v>1594</v>
      </c>
      <c r="F227" s="71">
        <v>2018</v>
      </c>
      <c r="G227" s="53">
        <v>2000</v>
      </c>
      <c r="H227" s="51" t="s">
        <v>87</v>
      </c>
      <c r="I227" s="51">
        <v>50</v>
      </c>
      <c r="J227" s="53">
        <v>10.3189</v>
      </c>
      <c r="K227" s="51">
        <v>10.3189</v>
      </c>
      <c r="L227" s="51"/>
      <c r="M227" s="51"/>
      <c r="N227" s="51">
        <v>10.3189</v>
      </c>
      <c r="O227" s="51" t="s">
        <v>1022</v>
      </c>
      <c r="P227" s="51" t="s">
        <v>1022</v>
      </c>
      <c r="Q227" s="51" t="s">
        <v>1022</v>
      </c>
      <c r="R227" s="51" t="s">
        <v>1022</v>
      </c>
      <c r="S227" s="51" t="s">
        <v>1026</v>
      </c>
    </row>
    <row r="228" customHeight="1" spans="1:19">
      <c r="A228" s="15">
        <v>224</v>
      </c>
      <c r="B228" s="72"/>
      <c r="C228" s="51" t="s">
        <v>1022</v>
      </c>
      <c r="D228" s="51" t="s">
        <v>58</v>
      </c>
      <c r="E228" s="51" t="s">
        <v>1595</v>
      </c>
      <c r="F228" s="71">
        <v>2018</v>
      </c>
      <c r="G228" s="51">
        <v>50</v>
      </c>
      <c r="H228" s="51" t="s">
        <v>1596</v>
      </c>
      <c r="I228" s="51">
        <v>50</v>
      </c>
      <c r="J228" s="53">
        <v>2.30814</v>
      </c>
      <c r="K228" s="51">
        <v>1.154</v>
      </c>
      <c r="L228" s="51"/>
      <c r="M228" s="51"/>
      <c r="N228" s="51">
        <v>2.30814</v>
      </c>
      <c r="O228" s="51" t="s">
        <v>1022</v>
      </c>
      <c r="P228" s="51" t="s">
        <v>1022</v>
      </c>
      <c r="Q228" s="51" t="s">
        <v>1022</v>
      </c>
      <c r="R228" s="51" t="s">
        <v>1022</v>
      </c>
      <c r="S228" s="51" t="s">
        <v>1597</v>
      </c>
    </row>
    <row r="229" customHeight="1" spans="1:19">
      <c r="A229" s="15">
        <v>225</v>
      </c>
      <c r="B229" s="72"/>
      <c r="C229" s="51" t="s">
        <v>1022</v>
      </c>
      <c r="D229" s="51" t="s">
        <v>58</v>
      </c>
      <c r="E229" s="51" t="s">
        <v>1598</v>
      </c>
      <c r="F229" s="71">
        <v>2018</v>
      </c>
      <c r="G229" s="51">
        <v>52</v>
      </c>
      <c r="H229" s="51" t="s">
        <v>1596</v>
      </c>
      <c r="I229" s="51">
        <v>50</v>
      </c>
      <c r="J229" s="53">
        <v>2.5428</v>
      </c>
      <c r="K229" s="51">
        <v>1.271</v>
      </c>
      <c r="L229" s="51"/>
      <c r="M229" s="51"/>
      <c r="N229" s="51">
        <v>2.5428</v>
      </c>
      <c r="O229" s="51" t="s">
        <v>1022</v>
      </c>
      <c r="P229" s="51" t="s">
        <v>1022</v>
      </c>
      <c r="Q229" s="51" t="s">
        <v>1022</v>
      </c>
      <c r="R229" s="51" t="s">
        <v>1022</v>
      </c>
      <c r="S229" s="51" t="s">
        <v>1599</v>
      </c>
    </row>
    <row r="230" customHeight="1" spans="1:19">
      <c r="A230" s="15">
        <v>226</v>
      </c>
      <c r="B230" s="72"/>
      <c r="C230" s="51" t="s">
        <v>351</v>
      </c>
      <c r="D230" s="51" t="s">
        <v>58</v>
      </c>
      <c r="E230" s="51" t="s">
        <v>1600</v>
      </c>
      <c r="F230" s="71">
        <v>2018</v>
      </c>
      <c r="G230" s="53">
        <v>0.6</v>
      </c>
      <c r="H230" s="103" t="s">
        <v>60</v>
      </c>
      <c r="I230" s="51">
        <v>20</v>
      </c>
      <c r="J230" s="53">
        <v>11.93</v>
      </c>
      <c r="K230" s="51">
        <v>8.4</v>
      </c>
      <c r="L230" s="51">
        <v>3.53</v>
      </c>
      <c r="M230" s="51"/>
      <c r="N230" s="51">
        <v>11.93</v>
      </c>
      <c r="O230" s="51" t="s">
        <v>351</v>
      </c>
      <c r="P230" s="51" t="s">
        <v>351</v>
      </c>
      <c r="Q230" s="51" t="s">
        <v>1601</v>
      </c>
      <c r="R230" s="51" t="s">
        <v>1602</v>
      </c>
      <c r="S230" s="51" t="s">
        <v>1603</v>
      </c>
    </row>
    <row r="231" customHeight="1" spans="1:19">
      <c r="A231" s="15">
        <v>227</v>
      </c>
      <c r="B231" s="72"/>
      <c r="C231" s="51" t="s">
        <v>351</v>
      </c>
      <c r="D231" s="51" t="s">
        <v>58</v>
      </c>
      <c r="E231" s="51" t="s">
        <v>1604</v>
      </c>
      <c r="F231" s="71">
        <v>2018</v>
      </c>
      <c r="G231" s="53">
        <v>0.7</v>
      </c>
      <c r="H231" s="103" t="s">
        <v>60</v>
      </c>
      <c r="I231" s="51">
        <v>20</v>
      </c>
      <c r="J231" s="53">
        <v>13.06</v>
      </c>
      <c r="K231" s="137">
        <v>9</v>
      </c>
      <c r="L231" s="51">
        <v>4.06</v>
      </c>
      <c r="M231" s="51"/>
      <c r="N231" s="51">
        <v>13.06</v>
      </c>
      <c r="O231" s="51" t="s">
        <v>351</v>
      </c>
      <c r="P231" s="51" t="s">
        <v>351</v>
      </c>
      <c r="Q231" s="51" t="s">
        <v>1605</v>
      </c>
      <c r="R231" s="51" t="s">
        <v>1606</v>
      </c>
      <c r="S231" s="51" t="s">
        <v>1607</v>
      </c>
    </row>
    <row r="232" customHeight="1" spans="1:19">
      <c r="A232" s="15">
        <v>228</v>
      </c>
      <c r="B232" s="72"/>
      <c r="C232" s="51" t="s">
        <v>1608</v>
      </c>
      <c r="D232" s="51" t="s">
        <v>58</v>
      </c>
      <c r="E232" s="51" t="s">
        <v>1609</v>
      </c>
      <c r="F232" s="71">
        <v>2018</v>
      </c>
      <c r="G232" s="51">
        <v>50</v>
      </c>
      <c r="H232" s="51" t="s">
        <v>251</v>
      </c>
      <c r="I232" s="51">
        <v>20</v>
      </c>
      <c r="J232" s="53">
        <v>13</v>
      </c>
      <c r="K232" s="51">
        <v>4.5</v>
      </c>
      <c r="L232" s="51"/>
      <c r="M232" s="51"/>
      <c r="N232" s="53">
        <v>13</v>
      </c>
      <c r="O232" s="51" t="s">
        <v>1608</v>
      </c>
      <c r="P232" s="51" t="s">
        <v>1608</v>
      </c>
      <c r="Q232" s="51" t="s">
        <v>1608</v>
      </c>
      <c r="R232" s="51" t="s">
        <v>1608</v>
      </c>
      <c r="S232" s="54" t="s">
        <v>1610</v>
      </c>
    </row>
    <row r="233" customHeight="1" spans="1:19">
      <c r="A233" s="15">
        <v>229</v>
      </c>
      <c r="B233" s="72"/>
      <c r="C233" s="51" t="s">
        <v>1608</v>
      </c>
      <c r="D233" s="51" t="s">
        <v>58</v>
      </c>
      <c r="E233" s="51" t="s">
        <v>1611</v>
      </c>
      <c r="F233" s="71">
        <v>2018</v>
      </c>
      <c r="G233" s="51">
        <v>40</v>
      </c>
      <c r="H233" s="51" t="s">
        <v>251</v>
      </c>
      <c r="I233" s="51">
        <v>20</v>
      </c>
      <c r="J233" s="53">
        <v>13</v>
      </c>
      <c r="K233" s="51">
        <v>6.5</v>
      </c>
      <c r="L233" s="51"/>
      <c r="M233" s="51"/>
      <c r="N233" s="53">
        <v>13</v>
      </c>
      <c r="O233" s="51" t="s">
        <v>1608</v>
      </c>
      <c r="P233" s="51" t="s">
        <v>1608</v>
      </c>
      <c r="Q233" s="51" t="s">
        <v>1608</v>
      </c>
      <c r="R233" s="51" t="s">
        <v>1608</v>
      </c>
      <c r="S233" s="51" t="s">
        <v>1612</v>
      </c>
    </row>
    <row r="234" customHeight="1" spans="1:19">
      <c r="A234" s="15">
        <v>230</v>
      </c>
      <c r="B234" s="72"/>
      <c r="C234" s="51" t="s">
        <v>1036</v>
      </c>
      <c r="D234" s="51" t="s">
        <v>58</v>
      </c>
      <c r="E234" s="51" t="s">
        <v>1613</v>
      </c>
      <c r="F234" s="71">
        <v>2018</v>
      </c>
      <c r="G234" s="51">
        <v>60</v>
      </c>
      <c r="H234" s="51" t="s">
        <v>87</v>
      </c>
      <c r="I234" s="53">
        <v>20</v>
      </c>
      <c r="J234" s="58">
        <v>16</v>
      </c>
      <c r="K234" s="58">
        <v>4.59116</v>
      </c>
      <c r="L234" s="58"/>
      <c r="M234" s="58"/>
      <c r="N234" s="58">
        <v>4.59116</v>
      </c>
      <c r="O234" s="51" t="s">
        <v>1036</v>
      </c>
      <c r="P234" s="51" t="s">
        <v>1036</v>
      </c>
      <c r="Q234" s="51" t="s">
        <v>1036</v>
      </c>
      <c r="R234" s="51" t="s">
        <v>1036</v>
      </c>
      <c r="S234" s="51" t="s">
        <v>1614</v>
      </c>
    </row>
    <row r="235" customHeight="1" spans="1:19">
      <c r="A235" s="15">
        <v>231</v>
      </c>
      <c r="B235" s="72"/>
      <c r="C235" s="51" t="s">
        <v>1036</v>
      </c>
      <c r="D235" s="51" t="s">
        <v>58</v>
      </c>
      <c r="E235" s="51" t="s">
        <v>1615</v>
      </c>
      <c r="F235" s="71">
        <v>2018</v>
      </c>
      <c r="G235" s="51">
        <v>50</v>
      </c>
      <c r="H235" s="51" t="s">
        <v>87</v>
      </c>
      <c r="I235" s="53">
        <v>20</v>
      </c>
      <c r="J235" s="53">
        <v>12</v>
      </c>
      <c r="K235" s="51">
        <v>6</v>
      </c>
      <c r="L235" s="51"/>
      <c r="M235" s="51"/>
      <c r="N235" s="51">
        <v>12</v>
      </c>
      <c r="O235" s="51" t="s">
        <v>1036</v>
      </c>
      <c r="P235" s="51" t="s">
        <v>1036</v>
      </c>
      <c r="Q235" s="51" t="s">
        <v>1616</v>
      </c>
      <c r="R235" s="51" t="s">
        <v>1616</v>
      </c>
      <c r="S235" s="51" t="s">
        <v>1617</v>
      </c>
    </row>
    <row r="236" customHeight="1" spans="1:19">
      <c r="A236" s="15">
        <v>232</v>
      </c>
      <c r="B236" s="72"/>
      <c r="C236" s="51" t="s">
        <v>1036</v>
      </c>
      <c r="D236" s="51" t="s">
        <v>58</v>
      </c>
      <c r="E236" s="51" t="s">
        <v>1618</v>
      </c>
      <c r="F236" s="71">
        <v>2018</v>
      </c>
      <c r="G236" s="51">
        <v>30</v>
      </c>
      <c r="H236" s="51" t="s">
        <v>87</v>
      </c>
      <c r="I236" s="53">
        <v>20</v>
      </c>
      <c r="J236" s="53">
        <v>22</v>
      </c>
      <c r="K236" s="51">
        <v>11.055</v>
      </c>
      <c r="L236" s="51"/>
      <c r="M236" s="51"/>
      <c r="N236" s="51">
        <v>22</v>
      </c>
      <c r="O236" s="51" t="s">
        <v>1036</v>
      </c>
      <c r="P236" s="51" t="s">
        <v>1036</v>
      </c>
      <c r="Q236" s="51" t="s">
        <v>1619</v>
      </c>
      <c r="R236" s="51" t="s">
        <v>1619</v>
      </c>
      <c r="S236" s="51" t="s">
        <v>1620</v>
      </c>
    </row>
    <row r="237" customHeight="1" spans="1:19">
      <c r="A237" s="15">
        <v>233</v>
      </c>
      <c r="B237" s="72"/>
      <c r="C237" s="51" t="s">
        <v>1036</v>
      </c>
      <c r="D237" s="51" t="s">
        <v>58</v>
      </c>
      <c r="E237" s="51" t="s">
        <v>1621</v>
      </c>
      <c r="F237" s="71">
        <v>2018</v>
      </c>
      <c r="G237" s="51">
        <v>40</v>
      </c>
      <c r="H237" s="51" t="s">
        <v>87</v>
      </c>
      <c r="I237" s="53">
        <v>20</v>
      </c>
      <c r="J237" s="53">
        <v>9.38</v>
      </c>
      <c r="K237" s="51">
        <v>4.691</v>
      </c>
      <c r="L237" s="51"/>
      <c r="M237" s="51"/>
      <c r="N237" s="51">
        <v>9.38</v>
      </c>
      <c r="O237" s="51" t="s">
        <v>1036</v>
      </c>
      <c r="P237" s="51" t="s">
        <v>1036</v>
      </c>
      <c r="Q237" s="51" t="s">
        <v>1622</v>
      </c>
      <c r="R237" s="51" t="s">
        <v>1622</v>
      </c>
      <c r="S237" s="51" t="s">
        <v>1623</v>
      </c>
    </row>
    <row r="238" customHeight="1" spans="1:19">
      <c r="A238" s="15">
        <v>234</v>
      </c>
      <c r="B238" s="72"/>
      <c r="C238" s="51" t="s">
        <v>1044</v>
      </c>
      <c r="D238" s="51" t="s">
        <v>58</v>
      </c>
      <c r="E238" s="51" t="s">
        <v>1624</v>
      </c>
      <c r="F238" s="71">
        <v>2018</v>
      </c>
      <c r="G238" s="51">
        <v>1</v>
      </c>
      <c r="H238" s="51" t="s">
        <v>271</v>
      </c>
      <c r="I238" s="51">
        <v>10</v>
      </c>
      <c r="J238" s="138">
        <v>4.5021</v>
      </c>
      <c r="K238" s="139"/>
      <c r="L238" s="139"/>
      <c r="M238" s="51"/>
      <c r="N238" s="103">
        <v>1.7</v>
      </c>
      <c r="O238" s="51" t="s">
        <v>1044</v>
      </c>
      <c r="P238" s="51" t="s">
        <v>1044</v>
      </c>
      <c r="Q238" s="51" t="s">
        <v>1045</v>
      </c>
      <c r="R238" s="51" t="s">
        <v>1045</v>
      </c>
      <c r="S238" s="51" t="s">
        <v>1046</v>
      </c>
    </row>
    <row r="239" customHeight="1" spans="1:19">
      <c r="A239" s="15">
        <v>235</v>
      </c>
      <c r="B239" s="72"/>
      <c r="C239" s="51" t="s">
        <v>1044</v>
      </c>
      <c r="D239" s="51" t="s">
        <v>58</v>
      </c>
      <c r="E239" s="51" t="s">
        <v>1625</v>
      </c>
      <c r="F239" s="71">
        <v>2018</v>
      </c>
      <c r="G239" s="51">
        <v>1</v>
      </c>
      <c r="H239" s="51" t="s">
        <v>68</v>
      </c>
      <c r="I239" s="51">
        <v>10</v>
      </c>
      <c r="J239" s="138">
        <v>0.7</v>
      </c>
      <c r="K239" s="139"/>
      <c r="L239" s="139"/>
      <c r="M239" s="51"/>
      <c r="N239" s="53">
        <v>0.3</v>
      </c>
      <c r="O239" s="51" t="s">
        <v>1044</v>
      </c>
      <c r="P239" s="51" t="s">
        <v>1044</v>
      </c>
      <c r="Q239" s="51" t="s">
        <v>1045</v>
      </c>
      <c r="R239" s="51" t="s">
        <v>1045</v>
      </c>
      <c r="S239" s="51" t="s">
        <v>1046</v>
      </c>
    </row>
    <row r="240" customHeight="1" spans="1:19">
      <c r="A240" s="15">
        <v>236</v>
      </c>
      <c r="B240" s="72"/>
      <c r="C240" s="51" t="s">
        <v>1044</v>
      </c>
      <c r="D240" s="51" t="s">
        <v>58</v>
      </c>
      <c r="E240" s="51" t="s">
        <v>1626</v>
      </c>
      <c r="F240" s="71">
        <v>2018</v>
      </c>
      <c r="G240" s="51">
        <v>1</v>
      </c>
      <c r="H240" s="51" t="s">
        <v>68</v>
      </c>
      <c r="I240" s="51">
        <v>10</v>
      </c>
      <c r="J240" s="138">
        <v>3.608</v>
      </c>
      <c r="K240" s="139">
        <v>1.8</v>
      </c>
      <c r="L240" s="51">
        <v>1.804</v>
      </c>
      <c r="M240" s="51"/>
      <c r="N240" s="53">
        <v>2.2</v>
      </c>
      <c r="O240" s="51" t="s">
        <v>1044</v>
      </c>
      <c r="P240" s="51" t="s">
        <v>1044</v>
      </c>
      <c r="Q240" s="51" t="s">
        <v>1627</v>
      </c>
      <c r="R240" s="51" t="s">
        <v>1627</v>
      </c>
      <c r="S240" s="51" t="s">
        <v>1628</v>
      </c>
    </row>
    <row r="241" customHeight="1" spans="1:19">
      <c r="A241" s="15">
        <v>237</v>
      </c>
      <c r="B241" s="72"/>
      <c r="C241" s="51" t="s">
        <v>357</v>
      </c>
      <c r="D241" s="51" t="s">
        <v>58</v>
      </c>
      <c r="E241" s="51" t="s">
        <v>1629</v>
      </c>
      <c r="F241" s="71">
        <v>2018</v>
      </c>
      <c r="G241" s="53">
        <v>180</v>
      </c>
      <c r="H241" s="54" t="s">
        <v>87</v>
      </c>
      <c r="I241" s="51">
        <v>20</v>
      </c>
      <c r="J241" s="53">
        <v>6.8</v>
      </c>
      <c r="K241" s="51">
        <v>3.4</v>
      </c>
      <c r="L241" s="51"/>
      <c r="M241" s="51"/>
      <c r="N241" s="51">
        <v>6</v>
      </c>
      <c r="O241" s="51" t="s">
        <v>357</v>
      </c>
      <c r="P241" s="51" t="s">
        <v>357</v>
      </c>
      <c r="Q241" s="51" t="s">
        <v>1052</v>
      </c>
      <c r="R241" s="51" t="s">
        <v>1052</v>
      </c>
      <c r="S241" s="51" t="s">
        <v>1053</v>
      </c>
    </row>
    <row r="242" customHeight="1" spans="1:19">
      <c r="A242" s="15">
        <v>238</v>
      </c>
      <c r="B242" s="72"/>
      <c r="C242" s="51" t="s">
        <v>367</v>
      </c>
      <c r="D242" s="51" t="s">
        <v>58</v>
      </c>
      <c r="E242" s="51" t="s">
        <v>1630</v>
      </c>
      <c r="F242" s="71">
        <v>2018</v>
      </c>
      <c r="G242" s="51">
        <v>1</v>
      </c>
      <c r="H242" s="51" t="s">
        <v>90</v>
      </c>
      <c r="I242" s="51">
        <v>50</v>
      </c>
      <c r="J242" s="53">
        <v>8.0227</v>
      </c>
      <c r="K242" s="51">
        <v>0</v>
      </c>
      <c r="L242" s="51">
        <v>8.0227</v>
      </c>
      <c r="M242" s="51">
        <v>0</v>
      </c>
      <c r="N242" s="51">
        <v>8.0227</v>
      </c>
      <c r="O242" s="51" t="s">
        <v>367</v>
      </c>
      <c r="P242" s="104" t="s">
        <v>367</v>
      </c>
      <c r="Q242" s="104" t="s">
        <v>373</v>
      </c>
      <c r="R242" s="104" t="s">
        <v>373</v>
      </c>
      <c r="S242" s="51" t="s">
        <v>374</v>
      </c>
    </row>
    <row r="243" customHeight="1" spans="1:19">
      <c r="A243" s="15">
        <v>239</v>
      </c>
      <c r="B243" s="72"/>
      <c r="C243" s="51" t="s">
        <v>367</v>
      </c>
      <c r="D243" s="51" t="s">
        <v>58</v>
      </c>
      <c r="E243" s="51" t="s">
        <v>1631</v>
      </c>
      <c r="F243" s="71">
        <v>2018</v>
      </c>
      <c r="G243" s="51">
        <v>1</v>
      </c>
      <c r="H243" s="51" t="s">
        <v>90</v>
      </c>
      <c r="I243" s="51">
        <v>30</v>
      </c>
      <c r="J243" s="53">
        <v>2.3674</v>
      </c>
      <c r="K243" s="51">
        <v>0</v>
      </c>
      <c r="L243" s="51">
        <v>2.3674</v>
      </c>
      <c r="M243" s="51">
        <v>0</v>
      </c>
      <c r="N243" s="51">
        <v>2.3674</v>
      </c>
      <c r="O243" s="51" t="s">
        <v>367</v>
      </c>
      <c r="P243" s="104" t="s">
        <v>367</v>
      </c>
      <c r="Q243" s="104" t="s">
        <v>367</v>
      </c>
      <c r="R243" s="104" t="s">
        <v>367</v>
      </c>
      <c r="S243" s="51" t="s">
        <v>1073</v>
      </c>
    </row>
    <row r="244" customHeight="1" spans="1:19">
      <c r="A244" s="15">
        <v>240</v>
      </c>
      <c r="B244" s="72"/>
      <c r="C244" s="51" t="s">
        <v>367</v>
      </c>
      <c r="D244" s="51" t="s">
        <v>58</v>
      </c>
      <c r="E244" s="51" t="s">
        <v>1632</v>
      </c>
      <c r="F244" s="71">
        <v>2018</v>
      </c>
      <c r="G244" s="51">
        <v>1</v>
      </c>
      <c r="H244" s="51" t="s">
        <v>90</v>
      </c>
      <c r="I244" s="51">
        <v>30</v>
      </c>
      <c r="J244" s="53">
        <v>1.7595</v>
      </c>
      <c r="K244" s="51">
        <v>0</v>
      </c>
      <c r="L244" s="51">
        <v>0</v>
      </c>
      <c r="M244" s="51">
        <v>1.7595</v>
      </c>
      <c r="N244" s="51">
        <v>1.7595</v>
      </c>
      <c r="O244" s="51" t="s">
        <v>367</v>
      </c>
      <c r="P244" s="104" t="s">
        <v>367</v>
      </c>
      <c r="Q244" s="104" t="s">
        <v>367</v>
      </c>
      <c r="R244" s="104" t="s">
        <v>367</v>
      </c>
      <c r="S244" s="51" t="s">
        <v>1073</v>
      </c>
    </row>
    <row r="245" customHeight="1" spans="1:19">
      <c r="A245" s="15">
        <v>241</v>
      </c>
      <c r="B245" s="72"/>
      <c r="C245" s="51" t="s">
        <v>367</v>
      </c>
      <c r="D245" s="51" t="s">
        <v>58</v>
      </c>
      <c r="E245" s="51" t="s">
        <v>1633</v>
      </c>
      <c r="F245" s="71">
        <v>2018</v>
      </c>
      <c r="G245" s="51">
        <v>1</v>
      </c>
      <c r="H245" s="51" t="s">
        <v>90</v>
      </c>
      <c r="I245" s="51">
        <v>30</v>
      </c>
      <c r="J245" s="53">
        <v>4.7031</v>
      </c>
      <c r="K245" s="51">
        <v>0</v>
      </c>
      <c r="L245" s="51">
        <v>0</v>
      </c>
      <c r="M245" s="51">
        <v>4.7031</v>
      </c>
      <c r="N245" s="51">
        <v>4.7031</v>
      </c>
      <c r="O245" s="51" t="s">
        <v>367</v>
      </c>
      <c r="P245" s="104" t="s">
        <v>367</v>
      </c>
      <c r="Q245" s="104" t="s">
        <v>367</v>
      </c>
      <c r="R245" s="104" t="s">
        <v>367</v>
      </c>
      <c r="S245" s="51" t="s">
        <v>1064</v>
      </c>
    </row>
    <row r="246" customHeight="1" spans="1:19">
      <c r="A246" s="15">
        <v>242</v>
      </c>
      <c r="B246" s="72"/>
      <c r="C246" s="51" t="s">
        <v>367</v>
      </c>
      <c r="D246" s="51" t="s">
        <v>58</v>
      </c>
      <c r="E246" s="51" t="s">
        <v>1634</v>
      </c>
      <c r="F246" s="71">
        <v>2018</v>
      </c>
      <c r="G246" s="51">
        <v>1</v>
      </c>
      <c r="H246" s="51" t="s">
        <v>90</v>
      </c>
      <c r="I246" s="51">
        <v>30</v>
      </c>
      <c r="J246" s="53">
        <v>3.9687</v>
      </c>
      <c r="K246" s="51">
        <v>0</v>
      </c>
      <c r="L246" s="51">
        <v>3.9687</v>
      </c>
      <c r="M246" s="51">
        <v>0</v>
      </c>
      <c r="N246" s="51">
        <v>3.9687</v>
      </c>
      <c r="O246" s="51" t="s">
        <v>367</v>
      </c>
      <c r="P246" s="104" t="s">
        <v>367</v>
      </c>
      <c r="Q246" s="104" t="s">
        <v>367</v>
      </c>
      <c r="R246" s="104" t="s">
        <v>367</v>
      </c>
      <c r="S246" s="51" t="s">
        <v>1073</v>
      </c>
    </row>
    <row r="247" customHeight="1" spans="1:19">
      <c r="A247" s="15">
        <v>243</v>
      </c>
      <c r="B247" s="72"/>
      <c r="C247" s="51" t="s">
        <v>367</v>
      </c>
      <c r="D247" s="51" t="s">
        <v>58</v>
      </c>
      <c r="E247" s="51" t="s">
        <v>1635</v>
      </c>
      <c r="F247" s="71">
        <v>2018</v>
      </c>
      <c r="G247" s="51">
        <v>1</v>
      </c>
      <c r="H247" s="51" t="s">
        <v>90</v>
      </c>
      <c r="I247" s="51">
        <v>30</v>
      </c>
      <c r="J247" s="53">
        <v>24.1146</v>
      </c>
      <c r="K247" s="51">
        <v>0</v>
      </c>
      <c r="L247" s="51">
        <v>24.1146</v>
      </c>
      <c r="M247" s="51">
        <v>0</v>
      </c>
      <c r="N247" s="51">
        <v>24.1146</v>
      </c>
      <c r="O247" s="51" t="s">
        <v>367</v>
      </c>
      <c r="P247" s="104" t="s">
        <v>367</v>
      </c>
      <c r="Q247" s="104" t="s">
        <v>367</v>
      </c>
      <c r="R247" s="104" t="s">
        <v>367</v>
      </c>
      <c r="S247" s="51" t="s">
        <v>370</v>
      </c>
    </row>
    <row r="248" customHeight="1" spans="1:19">
      <c r="A248" s="15">
        <v>244</v>
      </c>
      <c r="B248" s="72"/>
      <c r="C248" s="51" t="s">
        <v>367</v>
      </c>
      <c r="D248" s="51" t="s">
        <v>58</v>
      </c>
      <c r="E248" s="51" t="s">
        <v>1636</v>
      </c>
      <c r="F248" s="71">
        <v>2018</v>
      </c>
      <c r="G248" s="51">
        <v>2</v>
      </c>
      <c r="H248" s="51" t="s">
        <v>90</v>
      </c>
      <c r="I248" s="51">
        <v>30</v>
      </c>
      <c r="J248" s="53">
        <v>12</v>
      </c>
      <c r="K248" s="51">
        <v>0</v>
      </c>
      <c r="L248" s="51">
        <v>12</v>
      </c>
      <c r="M248" s="51">
        <v>0</v>
      </c>
      <c r="N248" s="51">
        <v>12</v>
      </c>
      <c r="O248" s="51" t="s">
        <v>367</v>
      </c>
      <c r="P248" s="104" t="s">
        <v>367</v>
      </c>
      <c r="Q248" s="104" t="s">
        <v>373</v>
      </c>
      <c r="R248" s="104" t="s">
        <v>373</v>
      </c>
      <c r="S248" s="51" t="s">
        <v>1637</v>
      </c>
    </row>
    <row r="249" customHeight="1" spans="1:19">
      <c r="A249" s="15">
        <v>245</v>
      </c>
      <c r="B249" s="72"/>
      <c r="C249" s="51" t="s">
        <v>1078</v>
      </c>
      <c r="D249" s="51" t="s">
        <v>58</v>
      </c>
      <c r="E249" s="51" t="s">
        <v>1638</v>
      </c>
      <c r="F249" s="71">
        <v>2018</v>
      </c>
      <c r="G249" s="103">
        <v>400</v>
      </c>
      <c r="H249" s="103" t="s">
        <v>87</v>
      </c>
      <c r="I249" s="51">
        <v>10</v>
      </c>
      <c r="J249" s="53">
        <v>12</v>
      </c>
      <c r="K249" s="51">
        <v>8</v>
      </c>
      <c r="L249" s="51"/>
      <c r="M249" s="51"/>
      <c r="N249" s="51">
        <v>12</v>
      </c>
      <c r="O249" s="51" t="s">
        <v>1078</v>
      </c>
      <c r="P249" s="51" t="s">
        <v>1078</v>
      </c>
      <c r="Q249" s="51" t="s">
        <v>1078</v>
      </c>
      <c r="R249" s="51" t="s">
        <v>1078</v>
      </c>
      <c r="S249" s="51" t="s">
        <v>1080</v>
      </c>
    </row>
    <row r="250" customHeight="1" spans="1:19">
      <c r="A250" s="15">
        <v>246</v>
      </c>
      <c r="B250" s="72"/>
      <c r="C250" s="51" t="s">
        <v>1078</v>
      </c>
      <c r="D250" s="51" t="s">
        <v>58</v>
      </c>
      <c r="E250" s="51" t="s">
        <v>1639</v>
      </c>
      <c r="F250" s="71">
        <v>2018</v>
      </c>
      <c r="G250" s="103">
        <v>1600</v>
      </c>
      <c r="H250" s="103" t="s">
        <v>87</v>
      </c>
      <c r="I250" s="51">
        <v>10</v>
      </c>
      <c r="J250" s="53">
        <v>13</v>
      </c>
      <c r="K250" s="51">
        <v>8</v>
      </c>
      <c r="L250" s="51"/>
      <c r="M250" s="51"/>
      <c r="N250" s="51">
        <v>13</v>
      </c>
      <c r="O250" s="51" t="s">
        <v>1078</v>
      </c>
      <c r="P250" s="51" t="s">
        <v>1078</v>
      </c>
      <c r="Q250" s="51" t="s">
        <v>1640</v>
      </c>
      <c r="R250" s="51" t="s">
        <v>1640</v>
      </c>
      <c r="S250" s="51" t="s">
        <v>1641</v>
      </c>
    </row>
    <row r="251" customHeight="1" spans="1:19">
      <c r="A251" s="15">
        <v>247</v>
      </c>
      <c r="B251" s="72"/>
      <c r="C251" s="51" t="s">
        <v>1078</v>
      </c>
      <c r="D251" s="51" t="s">
        <v>58</v>
      </c>
      <c r="E251" s="51" t="s">
        <v>1642</v>
      </c>
      <c r="F251" s="71">
        <v>2018</v>
      </c>
      <c r="G251" s="53">
        <v>1</v>
      </c>
      <c r="H251" s="103" t="s">
        <v>90</v>
      </c>
      <c r="I251" s="51">
        <v>10</v>
      </c>
      <c r="J251" s="53">
        <v>8.5</v>
      </c>
      <c r="K251" s="51">
        <v>8</v>
      </c>
      <c r="L251" s="51"/>
      <c r="M251" s="51"/>
      <c r="N251" s="51">
        <v>8.5</v>
      </c>
      <c r="O251" s="51" t="s">
        <v>1078</v>
      </c>
      <c r="P251" s="51" t="s">
        <v>1078</v>
      </c>
      <c r="Q251" s="51" t="s">
        <v>1640</v>
      </c>
      <c r="R251" s="51" t="s">
        <v>1640</v>
      </c>
      <c r="S251" s="51" t="s">
        <v>1641</v>
      </c>
    </row>
    <row r="252" customHeight="1" spans="1:19">
      <c r="A252" s="15">
        <v>248</v>
      </c>
      <c r="B252" s="72"/>
      <c r="C252" s="51" t="s">
        <v>375</v>
      </c>
      <c r="D252" s="51" t="s">
        <v>58</v>
      </c>
      <c r="E252" s="51" t="s">
        <v>1643</v>
      </c>
      <c r="F252" s="71">
        <v>2018</v>
      </c>
      <c r="G252" s="51">
        <v>1</v>
      </c>
      <c r="H252" s="103" t="s">
        <v>64</v>
      </c>
      <c r="I252" s="51">
        <v>20</v>
      </c>
      <c r="J252" s="53">
        <v>32.49</v>
      </c>
      <c r="K252" s="51"/>
      <c r="L252" s="51">
        <v>32.49</v>
      </c>
      <c r="M252" s="51"/>
      <c r="N252" s="51">
        <v>32.49</v>
      </c>
      <c r="O252" s="51" t="s">
        <v>375</v>
      </c>
      <c r="P252" s="51" t="s">
        <v>375</v>
      </c>
      <c r="Q252" s="51" t="s">
        <v>375</v>
      </c>
      <c r="R252" s="51" t="s">
        <v>375</v>
      </c>
      <c r="S252" s="51" t="s">
        <v>377</v>
      </c>
    </row>
    <row r="253" customHeight="1" spans="1:19">
      <c r="A253" s="15">
        <v>249</v>
      </c>
      <c r="B253" s="72"/>
      <c r="C253" s="51" t="s">
        <v>1084</v>
      </c>
      <c r="D253" s="51" t="s">
        <v>58</v>
      </c>
      <c r="E253" s="51" t="s">
        <v>1644</v>
      </c>
      <c r="F253" s="71">
        <v>2018</v>
      </c>
      <c r="G253" s="51">
        <v>1700</v>
      </c>
      <c r="H253" s="51" t="s">
        <v>87</v>
      </c>
      <c r="I253" s="51">
        <v>10</v>
      </c>
      <c r="J253" s="53">
        <v>43.79786</v>
      </c>
      <c r="K253" s="53"/>
      <c r="L253" s="53">
        <v>9.79786</v>
      </c>
      <c r="M253" s="53"/>
      <c r="N253" s="53">
        <v>43.79786</v>
      </c>
      <c r="O253" s="51" t="s">
        <v>1084</v>
      </c>
      <c r="P253" s="51" t="s">
        <v>1084</v>
      </c>
      <c r="Q253" s="51" t="s">
        <v>1084</v>
      </c>
      <c r="R253" s="51" t="s">
        <v>1084</v>
      </c>
      <c r="S253" s="51" t="s">
        <v>1645</v>
      </c>
    </row>
    <row r="254" customHeight="1" spans="1:19">
      <c r="A254" s="15">
        <v>250</v>
      </c>
      <c r="B254" s="72"/>
      <c r="C254" s="51" t="s">
        <v>378</v>
      </c>
      <c r="D254" s="51" t="s">
        <v>58</v>
      </c>
      <c r="E254" s="51" t="s">
        <v>1646</v>
      </c>
      <c r="F254" s="71">
        <v>2018</v>
      </c>
      <c r="G254" s="53">
        <v>800</v>
      </c>
      <c r="H254" s="53" t="s">
        <v>87</v>
      </c>
      <c r="I254" s="53">
        <v>20</v>
      </c>
      <c r="J254" s="53">
        <v>8</v>
      </c>
      <c r="K254" s="51">
        <v>4</v>
      </c>
      <c r="L254" s="51"/>
      <c r="M254" s="51"/>
      <c r="N254" s="51">
        <v>8</v>
      </c>
      <c r="O254" s="51" t="s">
        <v>378</v>
      </c>
      <c r="P254" s="51" t="s">
        <v>378</v>
      </c>
      <c r="Q254" s="51" t="s">
        <v>1647</v>
      </c>
      <c r="R254" s="51" t="s">
        <v>378</v>
      </c>
      <c r="S254" s="51" t="s">
        <v>381</v>
      </c>
    </row>
    <row r="255" customHeight="1" spans="1:19">
      <c r="A255" s="15">
        <v>251</v>
      </c>
      <c r="B255" s="72"/>
      <c r="C255" s="51" t="s">
        <v>378</v>
      </c>
      <c r="D255" s="51" t="s">
        <v>58</v>
      </c>
      <c r="E255" s="51" t="s">
        <v>1648</v>
      </c>
      <c r="F255" s="71">
        <v>2018</v>
      </c>
      <c r="G255" s="53">
        <v>1</v>
      </c>
      <c r="H255" s="53" t="s">
        <v>90</v>
      </c>
      <c r="I255" s="53">
        <v>20</v>
      </c>
      <c r="J255" s="53">
        <v>4.6963</v>
      </c>
      <c r="K255" s="51">
        <v>4.6963</v>
      </c>
      <c r="L255" s="51"/>
      <c r="M255" s="51"/>
      <c r="N255" s="51">
        <v>4.6963</v>
      </c>
      <c r="O255" s="51" t="s">
        <v>378</v>
      </c>
      <c r="P255" s="51" t="s">
        <v>378</v>
      </c>
      <c r="Q255" s="51" t="s">
        <v>1649</v>
      </c>
      <c r="R255" s="51" t="s">
        <v>378</v>
      </c>
      <c r="S255" s="51" t="s">
        <v>381</v>
      </c>
    </row>
    <row r="256" customHeight="1" spans="1:19">
      <c r="A256" s="15">
        <v>252</v>
      </c>
      <c r="B256" s="72"/>
      <c r="C256" s="51" t="s">
        <v>378</v>
      </c>
      <c r="D256" s="51" t="s">
        <v>58</v>
      </c>
      <c r="E256" s="51" t="s">
        <v>1650</v>
      </c>
      <c r="F256" s="71">
        <v>2018</v>
      </c>
      <c r="G256" s="53">
        <v>1000</v>
      </c>
      <c r="H256" s="53" t="s">
        <v>87</v>
      </c>
      <c r="I256" s="53">
        <v>20</v>
      </c>
      <c r="J256" s="53">
        <v>1.52</v>
      </c>
      <c r="K256" s="51">
        <v>1.38</v>
      </c>
      <c r="L256" s="51"/>
      <c r="M256" s="51"/>
      <c r="N256" s="51">
        <v>1.52</v>
      </c>
      <c r="O256" s="51" t="s">
        <v>378</v>
      </c>
      <c r="P256" s="51" t="s">
        <v>378</v>
      </c>
      <c r="Q256" s="51" t="s">
        <v>1649</v>
      </c>
      <c r="R256" s="51" t="s">
        <v>378</v>
      </c>
      <c r="S256" s="51" t="s">
        <v>381</v>
      </c>
    </row>
    <row r="257" customHeight="1" spans="1:19">
      <c r="A257" s="15">
        <v>253</v>
      </c>
      <c r="B257" s="72" t="s">
        <v>24</v>
      </c>
      <c r="C257" s="72" t="s">
        <v>382</v>
      </c>
      <c r="D257" s="72" t="s">
        <v>58</v>
      </c>
      <c r="E257" s="72" t="s">
        <v>1651</v>
      </c>
      <c r="F257" s="71">
        <v>2018</v>
      </c>
      <c r="G257" s="72">
        <v>1</v>
      </c>
      <c r="H257" s="72" t="s">
        <v>90</v>
      </c>
      <c r="I257" s="72">
        <v>15</v>
      </c>
      <c r="J257" s="72">
        <v>4.8</v>
      </c>
      <c r="K257" s="72">
        <v>3</v>
      </c>
      <c r="L257" s="72"/>
      <c r="M257" s="72"/>
      <c r="N257" s="72">
        <v>4.8</v>
      </c>
      <c r="O257" s="72" t="s">
        <v>382</v>
      </c>
      <c r="P257" s="72" t="s">
        <v>382</v>
      </c>
      <c r="Q257" s="72" t="s">
        <v>382</v>
      </c>
      <c r="R257" s="72" t="s">
        <v>1652</v>
      </c>
      <c r="S257" s="72" t="s">
        <v>1653</v>
      </c>
    </row>
    <row r="258" customHeight="1" spans="1:19">
      <c r="A258" s="15">
        <v>254</v>
      </c>
      <c r="B258" s="72"/>
      <c r="C258" s="72" t="s">
        <v>382</v>
      </c>
      <c r="D258" s="72" t="s">
        <v>58</v>
      </c>
      <c r="E258" s="72" t="s">
        <v>1654</v>
      </c>
      <c r="F258" s="71">
        <v>2018</v>
      </c>
      <c r="G258" s="72">
        <v>1</v>
      </c>
      <c r="H258" s="72" t="s">
        <v>264</v>
      </c>
      <c r="I258" s="72">
        <v>20</v>
      </c>
      <c r="J258" s="72">
        <v>21.598</v>
      </c>
      <c r="K258" s="72">
        <v>13</v>
      </c>
      <c r="L258" s="72">
        <v>4</v>
      </c>
      <c r="M258" s="72"/>
      <c r="N258" s="72">
        <v>21.598</v>
      </c>
      <c r="O258" s="72" t="s">
        <v>382</v>
      </c>
      <c r="P258" s="72" t="s">
        <v>382</v>
      </c>
      <c r="Q258" s="72" t="s">
        <v>382</v>
      </c>
      <c r="R258" s="72" t="s">
        <v>1655</v>
      </c>
      <c r="S258" s="72" t="s">
        <v>1656</v>
      </c>
    </row>
    <row r="259" customHeight="1" spans="1:19">
      <c r="A259" s="15">
        <v>255</v>
      </c>
      <c r="B259" s="72"/>
      <c r="C259" s="72" t="s">
        <v>382</v>
      </c>
      <c r="D259" s="72" t="s">
        <v>58</v>
      </c>
      <c r="E259" s="72" t="s">
        <v>1657</v>
      </c>
      <c r="F259" s="71">
        <v>2018</v>
      </c>
      <c r="G259" s="72">
        <v>1</v>
      </c>
      <c r="H259" s="72" t="s">
        <v>264</v>
      </c>
      <c r="I259" s="72">
        <v>20</v>
      </c>
      <c r="J259" s="72">
        <v>36.24</v>
      </c>
      <c r="K259" s="72">
        <v>17</v>
      </c>
      <c r="L259" s="72">
        <v>5</v>
      </c>
      <c r="M259" s="72"/>
      <c r="N259" s="72">
        <v>36.24</v>
      </c>
      <c r="O259" s="72" t="s">
        <v>382</v>
      </c>
      <c r="P259" s="72" t="s">
        <v>382</v>
      </c>
      <c r="Q259" s="72" t="s">
        <v>382</v>
      </c>
      <c r="R259" s="72" t="s">
        <v>1658</v>
      </c>
      <c r="S259" s="72" t="s">
        <v>1659</v>
      </c>
    </row>
    <row r="260" customHeight="1" spans="1:19">
      <c r="A260" s="15">
        <v>256</v>
      </c>
      <c r="B260" s="72"/>
      <c r="C260" s="72" t="s">
        <v>396</v>
      </c>
      <c r="D260" s="72" t="s">
        <v>58</v>
      </c>
      <c r="E260" s="72" t="s">
        <v>1660</v>
      </c>
      <c r="F260" s="71">
        <v>2018</v>
      </c>
      <c r="G260" s="72">
        <v>1</v>
      </c>
      <c r="H260" s="72" t="s">
        <v>68</v>
      </c>
      <c r="I260" s="72">
        <v>30</v>
      </c>
      <c r="J260" s="72">
        <v>113</v>
      </c>
      <c r="K260" s="72">
        <v>79.1</v>
      </c>
      <c r="L260" s="72"/>
      <c r="M260" s="72"/>
      <c r="N260" s="72">
        <v>113</v>
      </c>
      <c r="O260" s="72" t="s">
        <v>396</v>
      </c>
      <c r="P260" s="72" t="s">
        <v>396</v>
      </c>
      <c r="Q260" s="72" t="s">
        <v>396</v>
      </c>
      <c r="R260" s="72" t="s">
        <v>396</v>
      </c>
      <c r="S260" s="72" t="s">
        <v>1661</v>
      </c>
    </row>
    <row r="261" customHeight="1" spans="1:19">
      <c r="A261" s="15">
        <v>257</v>
      </c>
      <c r="B261" s="72"/>
      <c r="C261" s="72" t="s">
        <v>396</v>
      </c>
      <c r="D261" s="72" t="s">
        <v>58</v>
      </c>
      <c r="E261" s="72" t="s">
        <v>1662</v>
      </c>
      <c r="F261" s="71">
        <v>2018</v>
      </c>
      <c r="G261" s="72">
        <v>1</v>
      </c>
      <c r="H261" s="72" t="s">
        <v>1663</v>
      </c>
      <c r="I261" s="72">
        <v>10</v>
      </c>
      <c r="J261" s="72">
        <v>30</v>
      </c>
      <c r="K261" s="72"/>
      <c r="L261" s="72"/>
      <c r="M261" s="72"/>
      <c r="N261" s="72">
        <v>30</v>
      </c>
      <c r="O261" s="72" t="s">
        <v>396</v>
      </c>
      <c r="P261" s="72" t="s">
        <v>396</v>
      </c>
      <c r="Q261" s="72" t="s">
        <v>396</v>
      </c>
      <c r="R261" s="72" t="s">
        <v>396</v>
      </c>
      <c r="S261" s="72" t="s">
        <v>1664</v>
      </c>
    </row>
    <row r="262" customHeight="1" spans="1:19">
      <c r="A262" s="15">
        <v>258</v>
      </c>
      <c r="B262" s="72"/>
      <c r="C262" s="72" t="s">
        <v>401</v>
      </c>
      <c r="D262" s="72" t="s">
        <v>58</v>
      </c>
      <c r="E262" s="72" t="s">
        <v>1665</v>
      </c>
      <c r="F262" s="71">
        <v>2018</v>
      </c>
      <c r="G262" s="72">
        <v>19</v>
      </c>
      <c r="H262" s="72" t="s">
        <v>78</v>
      </c>
      <c r="I262" s="72">
        <v>10</v>
      </c>
      <c r="J262" s="72">
        <v>4.66</v>
      </c>
      <c r="K262" s="72"/>
      <c r="L262" s="72">
        <v>2.33</v>
      </c>
      <c r="M262" s="72">
        <v>2.33</v>
      </c>
      <c r="N262" s="72">
        <v>4</v>
      </c>
      <c r="O262" s="72" t="s">
        <v>401</v>
      </c>
      <c r="P262" s="72" t="s">
        <v>401</v>
      </c>
      <c r="Q262" s="72" t="s">
        <v>401</v>
      </c>
      <c r="R262" s="72" t="s">
        <v>401</v>
      </c>
      <c r="S262" s="72" t="s">
        <v>1666</v>
      </c>
    </row>
    <row r="263" customHeight="1" spans="1:19">
      <c r="A263" s="15">
        <v>259</v>
      </c>
      <c r="B263" s="72"/>
      <c r="C263" s="72" t="s">
        <v>401</v>
      </c>
      <c r="D263" s="72" t="s">
        <v>58</v>
      </c>
      <c r="E263" s="72" t="s">
        <v>1667</v>
      </c>
      <c r="F263" s="71">
        <v>2018</v>
      </c>
      <c r="G263" s="72">
        <v>920</v>
      </c>
      <c r="H263" s="72" t="s">
        <v>87</v>
      </c>
      <c r="I263" s="72">
        <v>15</v>
      </c>
      <c r="J263" s="72">
        <v>22</v>
      </c>
      <c r="K263" s="72"/>
      <c r="L263" s="72">
        <v>22</v>
      </c>
      <c r="M263" s="72"/>
      <c r="N263" s="72">
        <v>20</v>
      </c>
      <c r="O263" s="72" t="s">
        <v>401</v>
      </c>
      <c r="P263" s="72" t="s">
        <v>401</v>
      </c>
      <c r="Q263" s="72" t="s">
        <v>401</v>
      </c>
      <c r="R263" s="72" t="s">
        <v>401</v>
      </c>
      <c r="S263" s="72" t="s">
        <v>409</v>
      </c>
    </row>
    <row r="264" customHeight="1" spans="1:19">
      <c r="A264" s="15">
        <v>260</v>
      </c>
      <c r="B264" s="72"/>
      <c r="C264" s="48" t="s">
        <v>1112</v>
      </c>
      <c r="D264" s="48" t="s">
        <v>58</v>
      </c>
      <c r="E264" s="48" t="s">
        <v>1668</v>
      </c>
      <c r="F264" s="71">
        <v>2018</v>
      </c>
      <c r="G264" s="48">
        <v>1500</v>
      </c>
      <c r="H264" s="140" t="s">
        <v>602</v>
      </c>
      <c r="I264" s="48">
        <v>20</v>
      </c>
      <c r="J264" s="48">
        <v>20.03</v>
      </c>
      <c r="K264" s="48">
        <v>0</v>
      </c>
      <c r="L264" s="48">
        <v>8.97</v>
      </c>
      <c r="M264" s="48">
        <v>11.06</v>
      </c>
      <c r="N264" s="48">
        <v>20.03</v>
      </c>
      <c r="O264" s="48" t="s">
        <v>1112</v>
      </c>
      <c r="P264" s="48" t="s">
        <v>1114</v>
      </c>
      <c r="Q264" s="48" t="s">
        <v>1114</v>
      </c>
      <c r="R264" s="48" t="s">
        <v>1114</v>
      </c>
      <c r="S264" s="48" t="s">
        <v>1669</v>
      </c>
    </row>
    <row r="265" customHeight="1" spans="1:19">
      <c r="A265" s="15">
        <v>261</v>
      </c>
      <c r="B265" s="72"/>
      <c r="C265" s="72" t="s">
        <v>1116</v>
      </c>
      <c r="D265" s="72" t="s">
        <v>103</v>
      </c>
      <c r="E265" s="72" t="s">
        <v>1670</v>
      </c>
      <c r="F265" s="71">
        <v>2018</v>
      </c>
      <c r="G265" s="72">
        <v>1</v>
      </c>
      <c r="H265" s="72" t="s">
        <v>90</v>
      </c>
      <c r="I265" s="72">
        <v>30</v>
      </c>
      <c r="J265" s="72">
        <v>28.4</v>
      </c>
      <c r="K265" s="72"/>
      <c r="L265" s="72">
        <v>28.4</v>
      </c>
      <c r="M265" s="72"/>
      <c r="N265" s="72">
        <v>28.4</v>
      </c>
      <c r="O265" s="72" t="s">
        <v>1116</v>
      </c>
      <c r="P265" s="80" t="s">
        <v>1671</v>
      </c>
      <c r="Q265" s="80" t="s">
        <v>1671</v>
      </c>
      <c r="R265" s="80" t="s">
        <v>1671</v>
      </c>
      <c r="S265" s="80" t="s">
        <v>1672</v>
      </c>
    </row>
    <row r="266" customHeight="1" spans="1:19">
      <c r="A266" s="15">
        <v>262</v>
      </c>
      <c r="B266" s="72"/>
      <c r="C266" s="72" t="s">
        <v>1116</v>
      </c>
      <c r="D266" s="72" t="s">
        <v>103</v>
      </c>
      <c r="E266" s="72" t="s">
        <v>1130</v>
      </c>
      <c r="F266" s="71">
        <v>2018</v>
      </c>
      <c r="G266" s="72">
        <v>2</v>
      </c>
      <c r="H266" s="72" t="s">
        <v>90</v>
      </c>
      <c r="I266" s="72">
        <v>15</v>
      </c>
      <c r="J266" s="72">
        <v>4</v>
      </c>
      <c r="K266" s="72"/>
      <c r="L266" s="72">
        <v>4</v>
      </c>
      <c r="M266" s="72"/>
      <c r="N266" s="72">
        <v>4</v>
      </c>
      <c r="O266" s="72" t="s">
        <v>1116</v>
      </c>
      <c r="P266" s="80" t="s">
        <v>1131</v>
      </c>
      <c r="Q266" s="80" t="s">
        <v>1131</v>
      </c>
      <c r="R266" s="80" t="s">
        <v>1131</v>
      </c>
      <c r="S266" s="80" t="s">
        <v>1132</v>
      </c>
    </row>
    <row r="267" customHeight="1" spans="1:19">
      <c r="A267" s="15">
        <v>263</v>
      </c>
      <c r="B267" s="72"/>
      <c r="C267" s="72" t="s">
        <v>1116</v>
      </c>
      <c r="D267" s="72" t="s">
        <v>58</v>
      </c>
      <c r="E267" s="72" t="s">
        <v>1673</v>
      </c>
      <c r="F267" s="71">
        <v>2018</v>
      </c>
      <c r="G267" s="72">
        <v>1.7</v>
      </c>
      <c r="H267" s="72" t="s">
        <v>1277</v>
      </c>
      <c r="I267" s="72">
        <v>20</v>
      </c>
      <c r="J267" s="72">
        <v>37.65</v>
      </c>
      <c r="K267" s="72"/>
      <c r="L267" s="72">
        <v>37.65</v>
      </c>
      <c r="M267" s="72"/>
      <c r="N267" s="72">
        <v>26</v>
      </c>
      <c r="O267" s="72" t="s">
        <v>1116</v>
      </c>
      <c r="P267" s="80" t="s">
        <v>1116</v>
      </c>
      <c r="Q267" s="80" t="s">
        <v>1116</v>
      </c>
      <c r="R267" s="80" t="s">
        <v>1116</v>
      </c>
      <c r="S267" s="80" t="s">
        <v>1121</v>
      </c>
    </row>
    <row r="268" customHeight="1" spans="1:19">
      <c r="A268" s="15">
        <v>264</v>
      </c>
      <c r="B268" s="72"/>
      <c r="C268" s="72" t="s">
        <v>1116</v>
      </c>
      <c r="D268" s="72" t="s">
        <v>58</v>
      </c>
      <c r="E268" s="72" t="s">
        <v>1674</v>
      </c>
      <c r="F268" s="71">
        <v>2018</v>
      </c>
      <c r="G268" s="72">
        <v>5.6</v>
      </c>
      <c r="H268" s="72" t="s">
        <v>1277</v>
      </c>
      <c r="I268" s="72">
        <v>30</v>
      </c>
      <c r="J268" s="72">
        <v>39.6</v>
      </c>
      <c r="K268" s="72"/>
      <c r="L268" s="72">
        <v>39.6</v>
      </c>
      <c r="M268" s="72"/>
      <c r="N268" s="72">
        <v>28</v>
      </c>
      <c r="O268" s="72" t="s">
        <v>1116</v>
      </c>
      <c r="P268" s="80" t="s">
        <v>1116</v>
      </c>
      <c r="Q268" s="80" t="s">
        <v>1116</v>
      </c>
      <c r="R268" s="80" t="s">
        <v>1116</v>
      </c>
      <c r="S268" s="80" t="s">
        <v>1675</v>
      </c>
    </row>
    <row r="269" customHeight="1" spans="1:19">
      <c r="A269" s="15">
        <v>265</v>
      </c>
      <c r="B269" s="72"/>
      <c r="C269" s="72" t="s">
        <v>420</v>
      </c>
      <c r="D269" s="72" t="s">
        <v>58</v>
      </c>
      <c r="E269" s="72" t="s">
        <v>1676</v>
      </c>
      <c r="F269" s="71">
        <v>2018</v>
      </c>
      <c r="G269" s="72">
        <v>700</v>
      </c>
      <c r="H269" s="72" t="s">
        <v>87</v>
      </c>
      <c r="I269" s="72">
        <v>20</v>
      </c>
      <c r="J269" s="72">
        <v>19.8</v>
      </c>
      <c r="K269" s="72">
        <v>12</v>
      </c>
      <c r="L269" s="72"/>
      <c r="M269" s="72"/>
      <c r="N269" s="72">
        <v>19.8</v>
      </c>
      <c r="O269" s="72" t="s">
        <v>420</v>
      </c>
      <c r="P269" s="72" t="s">
        <v>420</v>
      </c>
      <c r="Q269" s="72" t="s">
        <v>420</v>
      </c>
      <c r="R269" s="72" t="s">
        <v>420</v>
      </c>
      <c r="S269" s="72" t="s">
        <v>1677</v>
      </c>
    </row>
    <row r="270" customHeight="1" spans="1:19">
      <c r="A270" s="15">
        <v>266</v>
      </c>
      <c r="B270" s="72"/>
      <c r="C270" s="72" t="s">
        <v>420</v>
      </c>
      <c r="D270" s="72" t="s">
        <v>58</v>
      </c>
      <c r="E270" s="72" t="s">
        <v>1678</v>
      </c>
      <c r="F270" s="71">
        <v>2018</v>
      </c>
      <c r="G270" s="72">
        <v>150</v>
      </c>
      <c r="H270" s="72" t="s">
        <v>87</v>
      </c>
      <c r="I270" s="72">
        <v>20</v>
      </c>
      <c r="J270" s="72">
        <v>3.86</v>
      </c>
      <c r="K270" s="72">
        <v>2</v>
      </c>
      <c r="L270" s="72"/>
      <c r="M270" s="72"/>
      <c r="N270" s="72">
        <v>3.86</v>
      </c>
      <c r="O270" s="72" t="s">
        <v>420</v>
      </c>
      <c r="P270" s="72" t="s">
        <v>420</v>
      </c>
      <c r="Q270" s="72" t="s">
        <v>420</v>
      </c>
      <c r="R270" s="72" t="s">
        <v>420</v>
      </c>
      <c r="S270" s="72" t="s">
        <v>1679</v>
      </c>
    </row>
    <row r="271" customHeight="1" spans="1:19">
      <c r="A271" s="15">
        <v>267</v>
      </c>
      <c r="B271" s="72"/>
      <c r="C271" s="72" t="s">
        <v>423</v>
      </c>
      <c r="D271" s="72" t="s">
        <v>58</v>
      </c>
      <c r="E271" s="72" t="s">
        <v>1680</v>
      </c>
      <c r="F271" s="71">
        <v>2018</v>
      </c>
      <c r="G271" s="72">
        <v>1</v>
      </c>
      <c r="H271" s="72" t="s">
        <v>64</v>
      </c>
      <c r="I271" s="72">
        <v>10</v>
      </c>
      <c r="J271" s="72">
        <v>18</v>
      </c>
      <c r="K271" s="72">
        <v>15</v>
      </c>
      <c r="L271" s="72">
        <v>3</v>
      </c>
      <c r="M271" s="72"/>
      <c r="N271" s="72">
        <v>18</v>
      </c>
      <c r="O271" s="72" t="s">
        <v>423</v>
      </c>
      <c r="P271" s="72" t="s">
        <v>423</v>
      </c>
      <c r="Q271" s="72" t="s">
        <v>423</v>
      </c>
      <c r="R271" s="72" t="s">
        <v>1681</v>
      </c>
      <c r="S271" s="72" t="s">
        <v>430</v>
      </c>
    </row>
    <row r="272" customHeight="1" spans="1:19">
      <c r="A272" s="15">
        <v>268</v>
      </c>
      <c r="B272" s="72"/>
      <c r="C272" s="80" t="s">
        <v>1139</v>
      </c>
      <c r="D272" s="80" t="s">
        <v>66</v>
      </c>
      <c r="E272" s="80" t="s">
        <v>1682</v>
      </c>
      <c r="F272" s="71">
        <v>2018</v>
      </c>
      <c r="G272" s="80">
        <v>20</v>
      </c>
      <c r="H272" s="80" t="s">
        <v>75</v>
      </c>
      <c r="I272" s="80">
        <v>15</v>
      </c>
      <c r="J272" s="80">
        <v>20</v>
      </c>
      <c r="K272" s="80">
        <v>0</v>
      </c>
      <c r="L272" s="80">
        <v>0</v>
      </c>
      <c r="M272" s="80">
        <v>0</v>
      </c>
      <c r="N272" s="80">
        <v>20</v>
      </c>
      <c r="O272" s="80" t="s">
        <v>1139</v>
      </c>
      <c r="P272" s="80" t="s">
        <v>1139</v>
      </c>
      <c r="Q272" s="80" t="s">
        <v>1139</v>
      </c>
      <c r="R272" s="80" t="s">
        <v>1139</v>
      </c>
      <c r="S272" s="72" t="s">
        <v>1683</v>
      </c>
    </row>
    <row r="273" customHeight="1" spans="1:19">
      <c r="A273" s="15">
        <v>269</v>
      </c>
      <c r="B273" s="72"/>
      <c r="C273" s="80" t="s">
        <v>1139</v>
      </c>
      <c r="D273" s="80" t="s">
        <v>58</v>
      </c>
      <c r="E273" s="72" t="s">
        <v>1684</v>
      </c>
      <c r="F273" s="71">
        <v>2018</v>
      </c>
      <c r="G273" s="72">
        <v>1</v>
      </c>
      <c r="H273" s="80" t="s">
        <v>264</v>
      </c>
      <c r="I273" s="72">
        <v>15</v>
      </c>
      <c r="J273" s="80">
        <v>23.7</v>
      </c>
      <c r="K273" s="142">
        <v>7.7</v>
      </c>
      <c r="L273" s="72">
        <v>0</v>
      </c>
      <c r="M273" s="72">
        <v>0</v>
      </c>
      <c r="N273" s="72">
        <v>23.7</v>
      </c>
      <c r="O273" s="80" t="s">
        <v>1139</v>
      </c>
      <c r="P273" s="80" t="s">
        <v>1139</v>
      </c>
      <c r="Q273" s="80" t="s">
        <v>1139</v>
      </c>
      <c r="R273" s="80" t="s">
        <v>1139</v>
      </c>
      <c r="S273" s="72" t="s">
        <v>1141</v>
      </c>
    </row>
    <row r="274" customHeight="1" spans="1:19">
      <c r="A274" s="15">
        <v>270</v>
      </c>
      <c r="B274" s="72"/>
      <c r="C274" s="72" t="s">
        <v>1142</v>
      </c>
      <c r="D274" s="72" t="s">
        <v>58</v>
      </c>
      <c r="E274" s="23" t="s">
        <v>1685</v>
      </c>
      <c r="F274" s="71">
        <v>2018</v>
      </c>
      <c r="G274" s="72">
        <v>1</v>
      </c>
      <c r="H274" s="72" t="s">
        <v>264</v>
      </c>
      <c r="I274" s="72">
        <v>15</v>
      </c>
      <c r="J274" s="72">
        <v>31.51</v>
      </c>
      <c r="K274" s="72">
        <v>22</v>
      </c>
      <c r="L274" s="72"/>
      <c r="M274" s="72"/>
      <c r="N274" s="72">
        <v>31.5</v>
      </c>
      <c r="O274" s="72" t="s">
        <v>1142</v>
      </c>
      <c r="P274" s="72" t="s">
        <v>1686</v>
      </c>
      <c r="Q274" s="72" t="s">
        <v>1142</v>
      </c>
      <c r="R274" s="72" t="s">
        <v>1686</v>
      </c>
      <c r="S274" s="72" t="s">
        <v>1687</v>
      </c>
    </row>
    <row r="275" customHeight="1" spans="1:19">
      <c r="A275" s="15">
        <v>271</v>
      </c>
      <c r="B275" s="72"/>
      <c r="C275" s="72" t="s">
        <v>1142</v>
      </c>
      <c r="D275" s="72" t="s">
        <v>58</v>
      </c>
      <c r="E275" s="23" t="s">
        <v>1688</v>
      </c>
      <c r="F275" s="71">
        <v>2018</v>
      </c>
      <c r="G275" s="72">
        <v>1</v>
      </c>
      <c r="H275" s="72" t="s">
        <v>90</v>
      </c>
      <c r="I275" s="72">
        <v>15</v>
      </c>
      <c r="J275" s="72">
        <v>14.51</v>
      </c>
      <c r="K275" s="72">
        <v>7.26</v>
      </c>
      <c r="L275" s="72"/>
      <c r="M275" s="72"/>
      <c r="N275" s="72">
        <v>14.5</v>
      </c>
      <c r="O275" s="72" t="s">
        <v>1142</v>
      </c>
      <c r="P275" s="72" t="s">
        <v>1686</v>
      </c>
      <c r="Q275" s="72" t="s">
        <v>1142</v>
      </c>
      <c r="R275" s="72" t="s">
        <v>1686</v>
      </c>
      <c r="S275" s="72" t="s">
        <v>1687</v>
      </c>
    </row>
    <row r="276" customHeight="1" spans="1:19">
      <c r="A276" s="15">
        <v>272</v>
      </c>
      <c r="B276" s="72"/>
      <c r="C276" s="72" t="s">
        <v>1142</v>
      </c>
      <c r="D276" s="72" t="s">
        <v>103</v>
      </c>
      <c r="E276" s="23" t="s">
        <v>1689</v>
      </c>
      <c r="F276" s="71">
        <v>2018</v>
      </c>
      <c r="G276" s="72">
        <v>1</v>
      </c>
      <c r="H276" s="72" t="s">
        <v>90</v>
      </c>
      <c r="I276" s="72">
        <v>15</v>
      </c>
      <c r="J276" s="72">
        <v>17.03</v>
      </c>
      <c r="K276" s="72">
        <v>16.27</v>
      </c>
      <c r="L276" s="72"/>
      <c r="M276" s="72"/>
      <c r="N276" s="72">
        <v>17</v>
      </c>
      <c r="O276" s="72" t="s">
        <v>1142</v>
      </c>
      <c r="P276" s="72" t="s">
        <v>1690</v>
      </c>
      <c r="Q276" s="72" t="s">
        <v>1142</v>
      </c>
      <c r="R276" s="72" t="s">
        <v>1690</v>
      </c>
      <c r="S276" s="72" t="s">
        <v>1691</v>
      </c>
    </row>
    <row r="277" customHeight="1" spans="1:19">
      <c r="A277" s="15">
        <v>273</v>
      </c>
      <c r="B277" s="72"/>
      <c r="C277" s="80" t="s">
        <v>431</v>
      </c>
      <c r="D277" s="80" t="s">
        <v>58</v>
      </c>
      <c r="E277" s="80" t="s">
        <v>1692</v>
      </c>
      <c r="F277" s="71">
        <v>2018</v>
      </c>
      <c r="G277" s="80">
        <v>1</v>
      </c>
      <c r="H277" s="80" t="s">
        <v>264</v>
      </c>
      <c r="I277" s="80">
        <v>20</v>
      </c>
      <c r="J277" s="80">
        <v>20.96</v>
      </c>
      <c r="K277" s="80">
        <v>4</v>
      </c>
      <c r="L277" s="80"/>
      <c r="M277" s="80"/>
      <c r="N277" s="80">
        <v>20.96</v>
      </c>
      <c r="O277" s="80" t="s">
        <v>431</v>
      </c>
      <c r="P277" s="80" t="s">
        <v>1693</v>
      </c>
      <c r="Q277" s="80" t="s">
        <v>1693</v>
      </c>
      <c r="R277" s="80" t="s">
        <v>431</v>
      </c>
      <c r="S277" s="80" t="s">
        <v>434</v>
      </c>
    </row>
    <row r="278" customHeight="1" spans="1:19">
      <c r="A278" s="15">
        <v>274</v>
      </c>
      <c r="B278" s="72"/>
      <c r="C278" s="72" t="s">
        <v>438</v>
      </c>
      <c r="D278" s="72" t="s">
        <v>103</v>
      </c>
      <c r="E278" s="72" t="s">
        <v>1694</v>
      </c>
      <c r="F278" s="71">
        <v>2018</v>
      </c>
      <c r="G278" s="72">
        <v>1</v>
      </c>
      <c r="H278" s="72" t="s">
        <v>90</v>
      </c>
      <c r="I278" s="72">
        <v>30</v>
      </c>
      <c r="J278" s="72">
        <v>3.2</v>
      </c>
      <c r="K278" s="72"/>
      <c r="L278" s="72"/>
      <c r="M278" s="72"/>
      <c r="N278" s="72">
        <v>3.2</v>
      </c>
      <c r="O278" s="72" t="s">
        <v>438</v>
      </c>
      <c r="P278" s="72" t="s">
        <v>438</v>
      </c>
      <c r="Q278" s="72" t="s">
        <v>438</v>
      </c>
      <c r="R278" s="72" t="s">
        <v>438</v>
      </c>
      <c r="S278" s="72" t="s">
        <v>440</v>
      </c>
    </row>
    <row r="279" customHeight="1" spans="1:19">
      <c r="A279" s="15">
        <v>275</v>
      </c>
      <c r="B279" s="72"/>
      <c r="C279" s="72" t="s">
        <v>443</v>
      </c>
      <c r="D279" s="72" t="s">
        <v>58</v>
      </c>
      <c r="E279" s="72" t="s">
        <v>1695</v>
      </c>
      <c r="F279" s="71">
        <v>2018</v>
      </c>
      <c r="G279" s="72">
        <v>1</v>
      </c>
      <c r="H279" s="72" t="s">
        <v>90</v>
      </c>
      <c r="I279" s="72">
        <v>50</v>
      </c>
      <c r="J279" s="72">
        <v>22.4</v>
      </c>
      <c r="K279" s="72">
        <v>17.4</v>
      </c>
      <c r="L279" s="72">
        <v>5</v>
      </c>
      <c r="M279" s="72"/>
      <c r="N279" s="72">
        <v>22.4</v>
      </c>
      <c r="O279" s="72" t="s">
        <v>443</v>
      </c>
      <c r="P279" s="72" t="s">
        <v>443</v>
      </c>
      <c r="Q279" s="72" t="s">
        <v>443</v>
      </c>
      <c r="R279" s="72" t="s">
        <v>443</v>
      </c>
      <c r="S279" s="72" t="s">
        <v>445</v>
      </c>
    </row>
    <row r="280" customHeight="1" spans="1:19">
      <c r="A280" s="15">
        <v>276</v>
      </c>
      <c r="B280" s="72"/>
      <c r="C280" s="72" t="s">
        <v>446</v>
      </c>
      <c r="D280" s="72" t="s">
        <v>58</v>
      </c>
      <c r="E280" s="23" t="s">
        <v>1696</v>
      </c>
      <c r="F280" s="71">
        <v>2018</v>
      </c>
      <c r="G280" s="72">
        <v>720</v>
      </c>
      <c r="H280" s="72" t="s">
        <v>87</v>
      </c>
      <c r="I280" s="72">
        <v>20</v>
      </c>
      <c r="J280" s="72">
        <v>22.88</v>
      </c>
      <c r="K280" s="72">
        <v>20.9</v>
      </c>
      <c r="L280" s="72"/>
      <c r="M280" s="72"/>
      <c r="N280" s="72">
        <v>22.88</v>
      </c>
      <c r="O280" s="72" t="s">
        <v>446</v>
      </c>
      <c r="P280" s="72" t="s">
        <v>446</v>
      </c>
      <c r="Q280" s="72" t="s">
        <v>446</v>
      </c>
      <c r="R280" s="72" t="s">
        <v>446</v>
      </c>
      <c r="S280" s="72" t="s">
        <v>448</v>
      </c>
    </row>
    <row r="281" customHeight="1" spans="1:19">
      <c r="A281" s="15">
        <v>277</v>
      </c>
      <c r="B281" s="72"/>
      <c r="C281" s="72" t="s">
        <v>449</v>
      </c>
      <c r="D281" s="72" t="s">
        <v>58</v>
      </c>
      <c r="E281" s="72" t="s">
        <v>1697</v>
      </c>
      <c r="F281" s="71">
        <v>2018</v>
      </c>
      <c r="G281" s="72">
        <v>1</v>
      </c>
      <c r="H281" s="72" t="s">
        <v>90</v>
      </c>
      <c r="I281" s="72">
        <v>30</v>
      </c>
      <c r="J281" s="72">
        <v>2.4</v>
      </c>
      <c r="K281" s="72">
        <v>2.4</v>
      </c>
      <c r="L281" s="72">
        <v>0</v>
      </c>
      <c r="M281" s="72">
        <v>0</v>
      </c>
      <c r="N281" s="72">
        <v>2.4</v>
      </c>
      <c r="O281" s="72" t="s">
        <v>449</v>
      </c>
      <c r="P281" s="72" t="s">
        <v>449</v>
      </c>
      <c r="Q281" s="72" t="s">
        <v>449</v>
      </c>
      <c r="R281" s="72" t="s">
        <v>449</v>
      </c>
      <c r="S281" s="72" t="s">
        <v>1159</v>
      </c>
    </row>
    <row r="282" customHeight="1" spans="1:19">
      <c r="A282" s="15">
        <v>278</v>
      </c>
      <c r="B282" s="72"/>
      <c r="C282" s="72" t="s">
        <v>449</v>
      </c>
      <c r="D282" s="72" t="s">
        <v>58</v>
      </c>
      <c r="E282" s="72" t="s">
        <v>450</v>
      </c>
      <c r="F282" s="71">
        <v>2018</v>
      </c>
      <c r="G282" s="72">
        <v>1</v>
      </c>
      <c r="H282" s="72" t="s">
        <v>64</v>
      </c>
      <c r="I282" s="72">
        <v>10</v>
      </c>
      <c r="J282" s="72">
        <v>5.5</v>
      </c>
      <c r="K282" s="72">
        <v>2</v>
      </c>
      <c r="L282" s="72">
        <v>2</v>
      </c>
      <c r="M282" s="72">
        <v>1.5</v>
      </c>
      <c r="N282" s="72">
        <v>5.5</v>
      </c>
      <c r="O282" s="72" t="s">
        <v>449</v>
      </c>
      <c r="P282" s="72" t="s">
        <v>449</v>
      </c>
      <c r="Q282" s="72" t="s">
        <v>449</v>
      </c>
      <c r="R282" s="72" t="s">
        <v>449</v>
      </c>
      <c r="S282" s="72" t="s">
        <v>451</v>
      </c>
    </row>
    <row r="283" customHeight="1" spans="1:19">
      <c r="A283" s="15">
        <v>279</v>
      </c>
      <c r="B283" s="72"/>
      <c r="C283" s="72" t="s">
        <v>1167</v>
      </c>
      <c r="D283" s="72" t="s">
        <v>58</v>
      </c>
      <c r="E283" s="141" t="s">
        <v>575</v>
      </c>
      <c r="F283" s="71">
        <v>2018</v>
      </c>
      <c r="G283" s="72">
        <v>1</v>
      </c>
      <c r="H283" s="72" t="s">
        <v>264</v>
      </c>
      <c r="I283" s="72">
        <v>30</v>
      </c>
      <c r="J283" s="141">
        <v>18.0038</v>
      </c>
      <c r="K283" s="141">
        <v>9.03</v>
      </c>
      <c r="L283" s="72"/>
      <c r="M283" s="72"/>
      <c r="N283" s="72">
        <v>18.0038</v>
      </c>
      <c r="O283" s="72" t="s">
        <v>1167</v>
      </c>
      <c r="P283" s="72" t="s">
        <v>1167</v>
      </c>
      <c r="Q283" s="72" t="s">
        <v>1167</v>
      </c>
      <c r="R283" s="72" t="s">
        <v>1167</v>
      </c>
      <c r="S283" s="72" t="s">
        <v>1169</v>
      </c>
    </row>
    <row r="284" customHeight="1" spans="1:19">
      <c r="A284" s="15">
        <v>280</v>
      </c>
      <c r="B284" s="72"/>
      <c r="C284" s="72" t="s">
        <v>455</v>
      </c>
      <c r="D284" s="72" t="s">
        <v>58</v>
      </c>
      <c r="E284" s="72" t="s">
        <v>1698</v>
      </c>
      <c r="F284" s="71">
        <v>2018</v>
      </c>
      <c r="G284" s="72">
        <v>1</v>
      </c>
      <c r="H284" s="72" t="s">
        <v>264</v>
      </c>
      <c r="I284" s="72">
        <v>50</v>
      </c>
      <c r="J284" s="72">
        <v>44.9</v>
      </c>
      <c r="K284" s="72">
        <v>40</v>
      </c>
      <c r="L284" s="72">
        <v>4.9</v>
      </c>
      <c r="M284" s="72"/>
      <c r="N284" s="72">
        <v>44.9</v>
      </c>
      <c r="O284" s="72" t="s">
        <v>455</v>
      </c>
      <c r="P284" s="72" t="s">
        <v>455</v>
      </c>
      <c r="Q284" s="72" t="s">
        <v>455</v>
      </c>
      <c r="R284" s="72" t="s">
        <v>455</v>
      </c>
      <c r="S284" s="72" t="s">
        <v>457</v>
      </c>
    </row>
    <row r="285" customHeight="1" spans="1:19">
      <c r="A285" s="15">
        <v>281</v>
      </c>
      <c r="B285" s="72"/>
      <c r="C285" s="72" t="s">
        <v>1171</v>
      </c>
      <c r="D285" s="72" t="s">
        <v>58</v>
      </c>
      <c r="E285" s="72" t="s">
        <v>1699</v>
      </c>
      <c r="F285" s="71">
        <v>2018</v>
      </c>
      <c r="G285" s="72">
        <v>1</v>
      </c>
      <c r="H285" s="72" t="s">
        <v>264</v>
      </c>
      <c r="I285" s="72">
        <v>15</v>
      </c>
      <c r="J285" s="72">
        <v>47</v>
      </c>
      <c r="K285" s="72">
        <v>22</v>
      </c>
      <c r="L285" s="72"/>
      <c r="M285" s="72"/>
      <c r="N285" s="72">
        <v>47</v>
      </c>
      <c r="O285" s="72" t="s">
        <v>1171</v>
      </c>
      <c r="P285" s="72" t="s">
        <v>1171</v>
      </c>
      <c r="Q285" s="72" t="s">
        <v>1171</v>
      </c>
      <c r="R285" s="72" t="s">
        <v>1171</v>
      </c>
      <c r="S285" s="72" t="s">
        <v>1173</v>
      </c>
    </row>
    <row r="286" customHeight="1" spans="1:19">
      <c r="A286" s="15">
        <v>282</v>
      </c>
      <c r="B286" s="72"/>
      <c r="C286" s="72" t="s">
        <v>1171</v>
      </c>
      <c r="D286" s="72" t="s">
        <v>58</v>
      </c>
      <c r="E286" s="72" t="s">
        <v>1700</v>
      </c>
      <c r="F286" s="71">
        <v>2018</v>
      </c>
      <c r="G286" s="72">
        <v>1</v>
      </c>
      <c r="H286" s="72" t="s">
        <v>64</v>
      </c>
      <c r="I286" s="72">
        <v>15</v>
      </c>
      <c r="J286" s="72">
        <v>27</v>
      </c>
      <c r="K286" s="72">
        <v>10</v>
      </c>
      <c r="L286" s="72"/>
      <c r="M286" s="72"/>
      <c r="N286" s="72">
        <v>27</v>
      </c>
      <c r="O286" s="72" t="s">
        <v>1171</v>
      </c>
      <c r="P286" s="72" t="s">
        <v>1171</v>
      </c>
      <c r="Q286" s="72" t="s">
        <v>1171</v>
      </c>
      <c r="R286" s="72" t="s">
        <v>1171</v>
      </c>
      <c r="S286" s="72" t="s">
        <v>1173</v>
      </c>
    </row>
    <row r="287" customHeight="1" spans="1:19">
      <c r="A287" s="15">
        <v>283</v>
      </c>
      <c r="B287" s="72"/>
      <c r="C287" s="72" t="s">
        <v>1171</v>
      </c>
      <c r="D287" s="72" t="s">
        <v>58</v>
      </c>
      <c r="E287" s="72" t="s">
        <v>1701</v>
      </c>
      <c r="F287" s="71">
        <v>2018</v>
      </c>
      <c r="G287" s="72">
        <v>1</v>
      </c>
      <c r="H287" s="72" t="s">
        <v>64</v>
      </c>
      <c r="I287" s="72">
        <v>15</v>
      </c>
      <c r="J287" s="72">
        <v>25.9</v>
      </c>
      <c r="K287" s="72">
        <v>9.7</v>
      </c>
      <c r="L287" s="72"/>
      <c r="M287" s="72"/>
      <c r="N287" s="72">
        <v>19.5</v>
      </c>
      <c r="O287" s="72" t="s">
        <v>1171</v>
      </c>
      <c r="P287" s="72" t="s">
        <v>1171</v>
      </c>
      <c r="Q287" s="72" t="s">
        <v>1171</v>
      </c>
      <c r="R287" s="72" t="s">
        <v>1171</v>
      </c>
      <c r="S287" s="72" t="s">
        <v>1702</v>
      </c>
    </row>
    <row r="288" customHeight="1" spans="1:19">
      <c r="A288" s="15">
        <v>284</v>
      </c>
      <c r="B288" s="72"/>
      <c r="C288" s="72" t="s">
        <v>1171</v>
      </c>
      <c r="D288" s="72" t="s">
        <v>58</v>
      </c>
      <c r="E288" s="72" t="s">
        <v>1701</v>
      </c>
      <c r="F288" s="71">
        <v>2018</v>
      </c>
      <c r="G288" s="72">
        <v>1</v>
      </c>
      <c r="H288" s="72" t="s">
        <v>64</v>
      </c>
      <c r="I288" s="72">
        <v>15</v>
      </c>
      <c r="J288" s="72">
        <v>15.8</v>
      </c>
      <c r="K288" s="72">
        <v>7.6</v>
      </c>
      <c r="L288" s="72"/>
      <c r="M288" s="72"/>
      <c r="N288" s="72">
        <v>14.9</v>
      </c>
      <c r="O288" s="72" t="s">
        <v>1171</v>
      </c>
      <c r="P288" s="72" t="s">
        <v>1171</v>
      </c>
      <c r="Q288" s="72" t="s">
        <v>1171</v>
      </c>
      <c r="R288" s="72" t="s">
        <v>1171</v>
      </c>
      <c r="S288" s="72" t="s">
        <v>1173</v>
      </c>
    </row>
    <row r="289" customHeight="1" spans="1:19">
      <c r="A289" s="15">
        <v>285</v>
      </c>
      <c r="B289" s="72"/>
      <c r="C289" s="72" t="s">
        <v>470</v>
      </c>
      <c r="D289" s="72" t="s">
        <v>103</v>
      </c>
      <c r="E289" s="72" t="s">
        <v>1703</v>
      </c>
      <c r="F289" s="71">
        <v>2018</v>
      </c>
      <c r="G289" s="72">
        <v>1</v>
      </c>
      <c r="H289" s="72" t="s">
        <v>90</v>
      </c>
      <c r="I289" s="72">
        <v>30</v>
      </c>
      <c r="J289" s="72">
        <v>18.6</v>
      </c>
      <c r="K289" s="72">
        <v>15</v>
      </c>
      <c r="L289" s="72">
        <v>3.6</v>
      </c>
      <c r="M289" s="72"/>
      <c r="N289" s="72">
        <v>18.6</v>
      </c>
      <c r="O289" s="72" t="s">
        <v>470</v>
      </c>
      <c r="P289" s="72" t="s">
        <v>470</v>
      </c>
      <c r="Q289" s="72" t="s">
        <v>470</v>
      </c>
      <c r="R289" s="72" t="s">
        <v>470</v>
      </c>
      <c r="S289" s="72" t="s">
        <v>472</v>
      </c>
    </row>
    <row r="290" customHeight="1" spans="1:19">
      <c r="A290" s="15">
        <v>286</v>
      </c>
      <c r="B290" s="72"/>
      <c r="C290" s="72" t="s">
        <v>470</v>
      </c>
      <c r="D290" s="72" t="s">
        <v>58</v>
      </c>
      <c r="E290" s="72" t="s">
        <v>1704</v>
      </c>
      <c r="F290" s="71">
        <v>2018</v>
      </c>
      <c r="G290" s="72">
        <v>2</v>
      </c>
      <c r="H290" s="72" t="s">
        <v>264</v>
      </c>
      <c r="I290" s="72">
        <v>30</v>
      </c>
      <c r="J290" s="72">
        <v>38</v>
      </c>
      <c r="K290" s="72">
        <v>28</v>
      </c>
      <c r="L290" s="72">
        <v>10</v>
      </c>
      <c r="M290" s="72"/>
      <c r="N290" s="72">
        <v>38</v>
      </c>
      <c r="O290" s="72" t="s">
        <v>470</v>
      </c>
      <c r="P290" s="72" t="s">
        <v>470</v>
      </c>
      <c r="Q290" s="72" t="s">
        <v>470</v>
      </c>
      <c r="R290" s="72" t="s">
        <v>470</v>
      </c>
      <c r="S290" s="72" t="s">
        <v>472</v>
      </c>
    </row>
    <row r="291" customHeight="1" spans="1:19">
      <c r="A291" s="15">
        <v>287</v>
      </c>
      <c r="B291" s="72"/>
      <c r="C291" s="72" t="s">
        <v>476</v>
      </c>
      <c r="D291" s="72" t="s">
        <v>58</v>
      </c>
      <c r="E291" s="72" t="s">
        <v>1705</v>
      </c>
      <c r="F291" s="71">
        <v>2018</v>
      </c>
      <c r="G291" s="72">
        <v>523</v>
      </c>
      <c r="H291" s="72" t="s">
        <v>87</v>
      </c>
      <c r="I291" s="72">
        <v>30</v>
      </c>
      <c r="J291" s="72">
        <v>20.7</v>
      </c>
      <c r="K291" s="72"/>
      <c r="L291" s="72"/>
      <c r="M291" s="72">
        <v>20.7</v>
      </c>
      <c r="N291" s="72">
        <v>20.7</v>
      </c>
      <c r="O291" s="72" t="s">
        <v>476</v>
      </c>
      <c r="P291" s="72" t="s">
        <v>476</v>
      </c>
      <c r="Q291" s="72" t="s">
        <v>476</v>
      </c>
      <c r="R291" s="72" t="s">
        <v>476</v>
      </c>
      <c r="S291" s="72" t="s">
        <v>1706</v>
      </c>
    </row>
    <row r="292" customHeight="1" spans="1:19">
      <c r="A292" s="15">
        <v>288</v>
      </c>
      <c r="B292" s="72"/>
      <c r="C292" s="72" t="s">
        <v>476</v>
      </c>
      <c r="D292" s="72" t="s">
        <v>58</v>
      </c>
      <c r="E292" s="72" t="s">
        <v>1707</v>
      </c>
      <c r="F292" s="71">
        <v>2018</v>
      </c>
      <c r="G292" s="72">
        <v>800</v>
      </c>
      <c r="H292" s="72" t="s">
        <v>87</v>
      </c>
      <c r="I292" s="72">
        <v>20</v>
      </c>
      <c r="J292" s="72">
        <v>7.1</v>
      </c>
      <c r="K292" s="72">
        <v>1.4</v>
      </c>
      <c r="L292" s="72"/>
      <c r="M292" s="72">
        <v>1.5</v>
      </c>
      <c r="N292" s="72">
        <v>7.1</v>
      </c>
      <c r="O292" s="72" t="s">
        <v>476</v>
      </c>
      <c r="P292" s="72" t="s">
        <v>476</v>
      </c>
      <c r="Q292" s="72" t="s">
        <v>476</v>
      </c>
      <c r="R292" s="72" t="s">
        <v>1708</v>
      </c>
      <c r="S292" s="72" t="s">
        <v>1709</v>
      </c>
    </row>
    <row r="293" customHeight="1" spans="1:19">
      <c r="A293" s="15">
        <v>289</v>
      </c>
      <c r="B293" s="72" t="s">
        <v>25</v>
      </c>
      <c r="C293" s="18" t="s">
        <v>1710</v>
      </c>
      <c r="D293" s="23" t="s">
        <v>58</v>
      </c>
      <c r="E293" s="18" t="s">
        <v>1711</v>
      </c>
      <c r="F293" s="71">
        <v>2018</v>
      </c>
      <c r="G293" s="18">
        <v>1</v>
      </c>
      <c r="H293" s="18" t="s">
        <v>64</v>
      </c>
      <c r="I293" s="18">
        <v>20</v>
      </c>
      <c r="J293" s="25">
        <v>8.35</v>
      </c>
      <c r="K293" s="18">
        <v>4.1</v>
      </c>
      <c r="L293" s="18">
        <v>0</v>
      </c>
      <c r="M293" s="18">
        <v>0</v>
      </c>
      <c r="N293" s="18">
        <v>8.35</v>
      </c>
      <c r="O293" s="18" t="s">
        <v>1710</v>
      </c>
      <c r="P293" s="18" t="s">
        <v>1710</v>
      </c>
      <c r="Q293" s="18" t="s">
        <v>1710</v>
      </c>
      <c r="R293" s="18" t="s">
        <v>1710</v>
      </c>
      <c r="S293" s="18" t="s">
        <v>1712</v>
      </c>
    </row>
    <row r="294" ht="37" customHeight="1" spans="1:19">
      <c r="A294" s="15">
        <v>290</v>
      </c>
      <c r="B294" s="72"/>
      <c r="C294" s="71" t="s">
        <v>484</v>
      </c>
      <c r="D294" s="23" t="s">
        <v>58</v>
      </c>
      <c r="E294" s="71" t="s">
        <v>1713</v>
      </c>
      <c r="F294" s="71">
        <v>2018</v>
      </c>
      <c r="G294" s="71">
        <v>3</v>
      </c>
      <c r="H294" s="71" t="s">
        <v>90</v>
      </c>
      <c r="I294" s="71">
        <v>5</v>
      </c>
      <c r="J294" s="80">
        <v>1.2</v>
      </c>
      <c r="K294" s="71">
        <v>1.1</v>
      </c>
      <c r="L294" s="71">
        <v>0</v>
      </c>
      <c r="M294" s="71">
        <v>0</v>
      </c>
      <c r="N294" s="71">
        <v>0.7</v>
      </c>
      <c r="O294" s="71" t="s">
        <v>484</v>
      </c>
      <c r="P294" s="71" t="s">
        <v>484</v>
      </c>
      <c r="Q294" s="71" t="s">
        <v>484</v>
      </c>
      <c r="R294" s="71" t="s">
        <v>484</v>
      </c>
      <c r="S294" s="71" t="s">
        <v>1714</v>
      </c>
    </row>
    <row r="295" customHeight="1" spans="1:19">
      <c r="A295" s="15">
        <v>291</v>
      </c>
      <c r="B295" s="72"/>
      <c r="C295" s="71" t="s">
        <v>484</v>
      </c>
      <c r="D295" s="23" t="s">
        <v>58</v>
      </c>
      <c r="E295" s="71" t="s">
        <v>1715</v>
      </c>
      <c r="F295" s="71">
        <v>2018</v>
      </c>
      <c r="G295" s="71">
        <v>40</v>
      </c>
      <c r="H295" s="71" t="s">
        <v>87</v>
      </c>
      <c r="I295" s="71">
        <v>15</v>
      </c>
      <c r="J295" s="80">
        <v>4.2</v>
      </c>
      <c r="K295" s="71">
        <v>3.5</v>
      </c>
      <c r="L295" s="71">
        <v>0</v>
      </c>
      <c r="M295" s="71">
        <v>0</v>
      </c>
      <c r="N295" s="71">
        <v>2.9</v>
      </c>
      <c r="O295" s="71" t="s">
        <v>484</v>
      </c>
      <c r="P295" s="71" t="s">
        <v>484</v>
      </c>
      <c r="Q295" s="71" t="s">
        <v>484</v>
      </c>
      <c r="R295" s="71" t="s">
        <v>484</v>
      </c>
      <c r="S295" s="71" t="s">
        <v>1716</v>
      </c>
    </row>
    <row r="296" customHeight="1" spans="1:19">
      <c r="A296" s="15">
        <v>292</v>
      </c>
      <c r="B296" s="72"/>
      <c r="C296" s="71" t="s">
        <v>502</v>
      </c>
      <c r="D296" s="23" t="s">
        <v>58</v>
      </c>
      <c r="E296" s="71" t="s">
        <v>1717</v>
      </c>
      <c r="F296" s="71">
        <v>2018</v>
      </c>
      <c r="G296" s="71">
        <v>51</v>
      </c>
      <c r="H296" s="71" t="s">
        <v>87</v>
      </c>
      <c r="I296" s="71">
        <v>30</v>
      </c>
      <c r="J296" s="80">
        <v>3.35</v>
      </c>
      <c r="K296" s="71">
        <v>3.35</v>
      </c>
      <c r="L296" s="71">
        <v>0</v>
      </c>
      <c r="M296" s="71">
        <v>0</v>
      </c>
      <c r="N296" s="71">
        <v>3</v>
      </c>
      <c r="O296" s="71" t="s">
        <v>502</v>
      </c>
      <c r="P296" s="71" t="s">
        <v>502</v>
      </c>
      <c r="Q296" s="71" t="s">
        <v>502</v>
      </c>
      <c r="R296" s="71" t="s">
        <v>502</v>
      </c>
      <c r="S296" s="71" t="s">
        <v>1718</v>
      </c>
    </row>
    <row r="297" customHeight="1" spans="1:19">
      <c r="A297" s="15">
        <v>293</v>
      </c>
      <c r="B297" s="72"/>
      <c r="C297" s="61" t="s">
        <v>506</v>
      </c>
      <c r="D297" s="23" t="s">
        <v>58</v>
      </c>
      <c r="E297" s="62" t="s">
        <v>1719</v>
      </c>
      <c r="F297" s="71">
        <v>2018</v>
      </c>
      <c r="G297" s="71">
        <v>4</v>
      </c>
      <c r="H297" s="71" t="s">
        <v>60</v>
      </c>
      <c r="I297" s="71">
        <v>10</v>
      </c>
      <c r="J297" s="63">
        <v>60</v>
      </c>
      <c r="K297" s="71">
        <v>30</v>
      </c>
      <c r="L297" s="71">
        <v>0</v>
      </c>
      <c r="M297" s="71">
        <v>0</v>
      </c>
      <c r="N297" s="71">
        <v>60</v>
      </c>
      <c r="O297" s="143" t="s">
        <v>506</v>
      </c>
      <c r="P297" s="143" t="s">
        <v>506</v>
      </c>
      <c r="Q297" s="143" t="s">
        <v>506</v>
      </c>
      <c r="R297" s="143" t="s">
        <v>506</v>
      </c>
      <c r="S297" s="71" t="s">
        <v>1720</v>
      </c>
    </row>
    <row r="298" customHeight="1" spans="1:19">
      <c r="A298" s="15">
        <v>294</v>
      </c>
      <c r="B298" s="72"/>
      <c r="C298" s="71" t="s">
        <v>1221</v>
      </c>
      <c r="D298" s="23" t="s">
        <v>58</v>
      </c>
      <c r="E298" s="71" t="s">
        <v>1721</v>
      </c>
      <c r="F298" s="71">
        <v>2018</v>
      </c>
      <c r="G298" s="71">
        <v>0.55</v>
      </c>
      <c r="H298" s="71" t="s">
        <v>60</v>
      </c>
      <c r="I298" s="71">
        <v>15</v>
      </c>
      <c r="J298" s="80">
        <v>26.8</v>
      </c>
      <c r="K298" s="71">
        <v>11</v>
      </c>
      <c r="L298" s="71">
        <v>0</v>
      </c>
      <c r="M298" s="71">
        <v>0</v>
      </c>
      <c r="N298" s="71">
        <v>26</v>
      </c>
      <c r="O298" s="71" t="s">
        <v>1221</v>
      </c>
      <c r="P298" s="71" t="s">
        <v>1221</v>
      </c>
      <c r="Q298" s="71" t="s">
        <v>1221</v>
      </c>
      <c r="R298" s="71" t="s">
        <v>1221</v>
      </c>
      <c r="S298" s="71" t="s">
        <v>1722</v>
      </c>
    </row>
    <row r="299" customHeight="1" spans="1:19">
      <c r="A299" s="15">
        <v>295</v>
      </c>
      <c r="B299" s="72"/>
      <c r="C299" s="71" t="s">
        <v>481</v>
      </c>
      <c r="D299" s="23" t="s">
        <v>58</v>
      </c>
      <c r="E299" s="23" t="s">
        <v>1723</v>
      </c>
      <c r="F299" s="71">
        <v>2018</v>
      </c>
      <c r="G299" s="71">
        <v>1</v>
      </c>
      <c r="H299" s="71" t="s">
        <v>271</v>
      </c>
      <c r="I299" s="71" t="s">
        <v>811</v>
      </c>
      <c r="J299" s="80">
        <v>10</v>
      </c>
      <c r="K299" s="71"/>
      <c r="L299" s="144">
        <v>5</v>
      </c>
      <c r="M299" s="71">
        <v>0</v>
      </c>
      <c r="N299" s="71">
        <v>9</v>
      </c>
      <c r="O299" s="71" t="s">
        <v>481</v>
      </c>
      <c r="P299" s="71" t="s">
        <v>481</v>
      </c>
      <c r="Q299" s="71" t="s">
        <v>481</v>
      </c>
      <c r="R299" s="71" t="s">
        <v>481</v>
      </c>
      <c r="S299" s="71" t="s">
        <v>1724</v>
      </c>
    </row>
    <row r="300" customHeight="1" spans="1:19">
      <c r="A300" s="15">
        <v>296</v>
      </c>
      <c r="B300" s="72"/>
      <c r="C300" s="61" t="s">
        <v>1227</v>
      </c>
      <c r="D300" s="23" t="s">
        <v>58</v>
      </c>
      <c r="E300" s="62" t="s">
        <v>575</v>
      </c>
      <c r="F300" s="71">
        <v>2018</v>
      </c>
      <c r="G300" s="71">
        <v>1</v>
      </c>
      <c r="H300" s="71" t="s">
        <v>60</v>
      </c>
      <c r="I300" s="71">
        <v>20</v>
      </c>
      <c r="J300" s="63">
        <v>13</v>
      </c>
      <c r="K300" s="71">
        <v>13</v>
      </c>
      <c r="L300" s="71">
        <v>0</v>
      </c>
      <c r="M300" s="71">
        <v>0</v>
      </c>
      <c r="N300" s="71">
        <v>13</v>
      </c>
      <c r="O300" s="143" t="s">
        <v>1227</v>
      </c>
      <c r="P300" s="143" t="s">
        <v>1227</v>
      </c>
      <c r="Q300" s="143" t="s">
        <v>1227</v>
      </c>
      <c r="R300" s="143" t="s">
        <v>1227</v>
      </c>
      <c r="S300" s="71" t="s">
        <v>1725</v>
      </c>
    </row>
    <row r="301" customHeight="1" spans="1:19">
      <c r="A301" s="15">
        <v>297</v>
      </c>
      <c r="B301" s="72"/>
      <c r="C301" s="71" t="s">
        <v>1231</v>
      </c>
      <c r="D301" s="23" t="s">
        <v>58</v>
      </c>
      <c r="E301" s="71" t="s">
        <v>1726</v>
      </c>
      <c r="F301" s="71">
        <v>2018</v>
      </c>
      <c r="G301" s="71">
        <v>1</v>
      </c>
      <c r="H301" s="71" t="s">
        <v>90</v>
      </c>
      <c r="I301" s="71">
        <v>15</v>
      </c>
      <c r="J301" s="80">
        <v>5.76</v>
      </c>
      <c r="K301" s="71">
        <v>4.77</v>
      </c>
      <c r="L301" s="71">
        <v>0</v>
      </c>
      <c r="M301" s="71">
        <v>0</v>
      </c>
      <c r="N301" s="71">
        <v>5</v>
      </c>
      <c r="O301" s="71" t="s">
        <v>1231</v>
      </c>
      <c r="P301" s="71" t="s">
        <v>1231</v>
      </c>
      <c r="Q301" s="71" t="s">
        <v>1231</v>
      </c>
      <c r="R301" s="71" t="s">
        <v>1231</v>
      </c>
      <c r="S301" s="71" t="s">
        <v>1727</v>
      </c>
    </row>
    <row r="302" customHeight="1" spans="1:19">
      <c r="A302" s="15">
        <v>298</v>
      </c>
      <c r="B302" s="72"/>
      <c r="C302" s="71" t="s">
        <v>1231</v>
      </c>
      <c r="D302" s="23" t="s">
        <v>58</v>
      </c>
      <c r="E302" s="71" t="s">
        <v>1728</v>
      </c>
      <c r="F302" s="71">
        <v>2018</v>
      </c>
      <c r="G302" s="71">
        <v>1</v>
      </c>
      <c r="H302" s="71" t="s">
        <v>60</v>
      </c>
      <c r="I302" s="71">
        <v>10</v>
      </c>
      <c r="J302" s="80">
        <v>18.4</v>
      </c>
      <c r="K302" s="71">
        <v>6.3</v>
      </c>
      <c r="L302" s="71">
        <v>0</v>
      </c>
      <c r="M302" s="71">
        <v>0</v>
      </c>
      <c r="N302" s="71">
        <v>17</v>
      </c>
      <c r="O302" s="71" t="s">
        <v>1231</v>
      </c>
      <c r="P302" s="71" t="s">
        <v>1231</v>
      </c>
      <c r="Q302" s="71" t="s">
        <v>1231</v>
      </c>
      <c r="R302" s="71" t="s">
        <v>1231</v>
      </c>
      <c r="S302" s="71" t="s">
        <v>1729</v>
      </c>
    </row>
    <row r="303" customHeight="1" spans="1:19">
      <c r="A303" s="15">
        <v>299</v>
      </c>
      <c r="B303" s="72"/>
      <c r="C303" s="71" t="s">
        <v>518</v>
      </c>
      <c r="D303" s="23" t="s">
        <v>58</v>
      </c>
      <c r="E303" s="71" t="s">
        <v>1730</v>
      </c>
      <c r="F303" s="71">
        <v>2018</v>
      </c>
      <c r="G303" s="71">
        <v>1.2</v>
      </c>
      <c r="H303" s="71" t="s">
        <v>60</v>
      </c>
      <c r="I303" s="71">
        <v>30</v>
      </c>
      <c r="J303" s="80">
        <v>43.715539</v>
      </c>
      <c r="K303" s="71">
        <v>18.1</v>
      </c>
      <c r="L303" s="71">
        <f>+J303-K303</f>
        <v>25.615539</v>
      </c>
      <c r="M303" s="71">
        <v>0</v>
      </c>
      <c r="N303" s="71">
        <v>42</v>
      </c>
      <c r="O303" s="71" t="s">
        <v>518</v>
      </c>
      <c r="P303" s="71" t="s">
        <v>518</v>
      </c>
      <c r="Q303" s="71" t="s">
        <v>518</v>
      </c>
      <c r="R303" s="71" t="s">
        <v>518</v>
      </c>
      <c r="S303" s="71" t="s">
        <v>520</v>
      </c>
    </row>
    <row r="304" customHeight="1" spans="1:19">
      <c r="A304" s="15">
        <v>300</v>
      </c>
      <c r="B304" s="72"/>
      <c r="C304" s="71" t="s">
        <v>518</v>
      </c>
      <c r="D304" s="71" t="s">
        <v>103</v>
      </c>
      <c r="E304" s="71" t="s">
        <v>1731</v>
      </c>
      <c r="F304" s="71">
        <v>2018</v>
      </c>
      <c r="G304" s="71">
        <v>10</v>
      </c>
      <c r="H304" s="71" t="s">
        <v>90</v>
      </c>
      <c r="I304" s="71">
        <v>12</v>
      </c>
      <c r="J304" s="80">
        <v>3.583</v>
      </c>
      <c r="K304" s="71">
        <v>0</v>
      </c>
      <c r="L304" s="71">
        <v>3.583</v>
      </c>
      <c r="M304" s="71">
        <v>0</v>
      </c>
      <c r="N304" s="71">
        <v>2.7</v>
      </c>
      <c r="O304" s="71" t="s">
        <v>518</v>
      </c>
      <c r="P304" s="71" t="s">
        <v>518</v>
      </c>
      <c r="Q304" s="71" t="s">
        <v>518</v>
      </c>
      <c r="R304" s="71" t="s">
        <v>518</v>
      </c>
      <c r="S304" s="71" t="s">
        <v>520</v>
      </c>
    </row>
  </sheetData>
  <autoFilter ref="A4:S304">
    <extLst/>
  </autoFilter>
  <mergeCells count="89">
    <mergeCell ref="A1:S1"/>
    <mergeCell ref="A2:E2"/>
    <mergeCell ref="R2:S2"/>
    <mergeCell ref="K3:M3"/>
    <mergeCell ref="R3:S3"/>
    <mergeCell ref="A3:A4"/>
    <mergeCell ref="B3:B4"/>
    <mergeCell ref="B5:B25"/>
    <mergeCell ref="B27:B70"/>
    <mergeCell ref="B72:B94"/>
    <mergeCell ref="B95:B116"/>
    <mergeCell ref="B117:B132"/>
    <mergeCell ref="B133:B136"/>
    <mergeCell ref="B137:B153"/>
    <mergeCell ref="B154:B220"/>
    <mergeCell ref="B221:B256"/>
    <mergeCell ref="B257:B292"/>
    <mergeCell ref="B293:B304"/>
    <mergeCell ref="C3:C4"/>
    <mergeCell ref="C224:C225"/>
    <mergeCell ref="D3:D4"/>
    <mergeCell ref="D151:D153"/>
    <mergeCell ref="E3:E4"/>
    <mergeCell ref="E224:E225"/>
    <mergeCell ref="F3:F4"/>
    <mergeCell ref="G3:G4"/>
    <mergeCell ref="H3:H4"/>
    <mergeCell ref="I3:I4"/>
    <mergeCell ref="I223:I225"/>
    <mergeCell ref="J3:J4"/>
    <mergeCell ref="J36:J37"/>
    <mergeCell ref="J42:J44"/>
    <mergeCell ref="J147:J149"/>
    <mergeCell ref="J151:J153"/>
    <mergeCell ref="J201:J202"/>
    <mergeCell ref="J223:J225"/>
    <mergeCell ref="K36:K37"/>
    <mergeCell ref="K42:K44"/>
    <mergeCell ref="K147:K149"/>
    <mergeCell ref="K151:K153"/>
    <mergeCell ref="K201:K202"/>
    <mergeCell ref="K223:K225"/>
    <mergeCell ref="K238:K239"/>
    <mergeCell ref="L36:L37"/>
    <mergeCell ref="L42:L44"/>
    <mergeCell ref="L147:L149"/>
    <mergeCell ref="L151:L153"/>
    <mergeCell ref="L201:L202"/>
    <mergeCell ref="L223:L225"/>
    <mergeCell ref="L238:L239"/>
    <mergeCell ref="M36:M37"/>
    <mergeCell ref="M42:M44"/>
    <mergeCell ref="M147:M149"/>
    <mergeCell ref="M151:M153"/>
    <mergeCell ref="M201:M202"/>
    <mergeCell ref="M223:M225"/>
    <mergeCell ref="M238:M239"/>
    <mergeCell ref="N3:N4"/>
    <mergeCell ref="N36:N37"/>
    <mergeCell ref="N42:N44"/>
    <mergeCell ref="N147:N149"/>
    <mergeCell ref="N151:N153"/>
    <mergeCell ref="N201:N202"/>
    <mergeCell ref="N223:N225"/>
    <mergeCell ref="O3:O4"/>
    <mergeCell ref="O42:O44"/>
    <mergeCell ref="O151:O153"/>
    <mergeCell ref="O201:O202"/>
    <mergeCell ref="O224:O225"/>
    <mergeCell ref="P3:P4"/>
    <mergeCell ref="P42:P43"/>
    <mergeCell ref="P151:P153"/>
    <mergeCell ref="P201:P202"/>
    <mergeCell ref="P223:P225"/>
    <mergeCell ref="Q3:Q4"/>
    <mergeCell ref="Q42:Q43"/>
    <mergeCell ref="Q151:Q153"/>
    <mergeCell ref="Q201:Q202"/>
    <mergeCell ref="Q223:Q225"/>
    <mergeCell ref="R36:R37"/>
    <mergeCell ref="R42:R43"/>
    <mergeCell ref="R151:R153"/>
    <mergeCell ref="R201:R202"/>
    <mergeCell ref="R223:R225"/>
    <mergeCell ref="S36:S37"/>
    <mergeCell ref="S42:S44"/>
    <mergeCell ref="S151:S153"/>
    <mergeCell ref="S201:S202"/>
    <mergeCell ref="S223:S225"/>
  </mergeCells>
  <printOptions horizontalCentered="1"/>
  <pageMargins left="0.357638888888889" right="0.357638888888889" top="0.802777777777778" bottom="0.60625" header="0.5" footer="0.5"/>
  <pageSetup paperSize="9" scale="8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0"/>
  <sheetViews>
    <sheetView topLeftCell="A142" workbookViewId="0">
      <selection activeCell="O156" sqref="O156"/>
    </sheetView>
  </sheetViews>
  <sheetFormatPr defaultColWidth="9" defaultRowHeight="28" customHeight="1"/>
  <cols>
    <col min="1" max="1" width="4.5" style="5" customWidth="1"/>
    <col min="2" max="2" width="9.5" style="65" customWidth="1"/>
    <col min="3" max="3" width="9" style="5"/>
    <col min="4" max="4" width="8.25" style="5" customWidth="1"/>
    <col min="5" max="5" width="16.875" style="5" customWidth="1"/>
    <col min="6" max="6" width="8.625" style="5" customWidth="1"/>
    <col min="7" max="7" width="7.125" style="5" customWidth="1"/>
    <col min="8" max="9" width="6.625" style="5" customWidth="1"/>
    <col min="10" max="10" width="6.75" style="5" customWidth="1"/>
    <col min="11" max="13" width="7" style="5" customWidth="1"/>
    <col min="14" max="14" width="9.25" style="5"/>
    <col min="15" max="18" width="10.75" style="5" customWidth="1"/>
    <col min="19" max="19" width="8.375" style="5" customWidth="1"/>
    <col min="20" max="16384" width="9" style="3"/>
  </cols>
  <sheetData>
    <row r="1" ht="38" customHeight="1" spans="1:19">
      <c r="A1" s="66" t="s">
        <v>1732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="1" customFormat="1" ht="24" customHeight="1" spans="1:19">
      <c r="A2" s="68"/>
      <c r="B2" s="69"/>
      <c r="C2" s="68"/>
      <c r="D2" s="68"/>
      <c r="E2" s="68"/>
      <c r="F2" s="70"/>
      <c r="G2" s="70"/>
      <c r="H2" s="70"/>
      <c r="I2" s="70"/>
      <c r="J2" s="70"/>
      <c r="K2" s="70"/>
      <c r="L2" s="70"/>
      <c r="M2" s="70"/>
      <c r="N2" s="70"/>
      <c r="O2" s="78"/>
      <c r="P2" s="70"/>
      <c r="Q2" s="2"/>
      <c r="R2" s="91" t="s">
        <v>36</v>
      </c>
      <c r="S2" s="91"/>
    </row>
    <row r="3" s="2" customFormat="1" ht="30" customHeight="1" spans="1:19">
      <c r="A3" s="11" t="s">
        <v>37</v>
      </c>
      <c r="B3" s="12" t="s">
        <v>1</v>
      </c>
      <c r="C3" s="11" t="s">
        <v>38</v>
      </c>
      <c r="D3" s="11" t="s">
        <v>39</v>
      </c>
      <c r="E3" s="11" t="s">
        <v>40</v>
      </c>
      <c r="F3" s="11" t="s">
        <v>41</v>
      </c>
      <c r="G3" s="11" t="s">
        <v>42</v>
      </c>
      <c r="H3" s="11" t="s">
        <v>43</v>
      </c>
      <c r="I3" s="11" t="s">
        <v>44</v>
      </c>
      <c r="J3" s="11" t="s">
        <v>45</v>
      </c>
      <c r="K3" s="11" t="s">
        <v>46</v>
      </c>
      <c r="L3" s="11"/>
      <c r="M3" s="11"/>
      <c r="N3" s="11" t="s">
        <v>47</v>
      </c>
      <c r="O3" s="11" t="s">
        <v>48</v>
      </c>
      <c r="P3" s="11" t="s">
        <v>49</v>
      </c>
      <c r="Q3" s="11" t="s">
        <v>50</v>
      </c>
      <c r="R3" s="11" t="s">
        <v>51</v>
      </c>
      <c r="S3" s="11"/>
    </row>
    <row r="4" s="2" customFormat="1" customHeight="1" spans="1:19">
      <c r="A4" s="11"/>
      <c r="B4" s="12"/>
      <c r="C4" s="11"/>
      <c r="D4" s="11"/>
      <c r="E4" s="11"/>
      <c r="F4" s="11"/>
      <c r="G4" s="11"/>
      <c r="H4" s="11"/>
      <c r="I4" s="11"/>
      <c r="J4" s="11"/>
      <c r="K4" s="11" t="s">
        <v>52</v>
      </c>
      <c r="L4" s="11" t="s">
        <v>53</v>
      </c>
      <c r="M4" s="11" t="s">
        <v>54</v>
      </c>
      <c r="N4" s="11"/>
      <c r="O4" s="11"/>
      <c r="P4" s="11"/>
      <c r="Q4" s="11"/>
      <c r="R4" s="11" t="s">
        <v>55</v>
      </c>
      <c r="S4" s="15" t="s">
        <v>56</v>
      </c>
    </row>
    <row r="5" s="1" customFormat="1" customHeight="1" spans="1:19">
      <c r="A5" s="71">
        <v>1</v>
      </c>
      <c r="B5" s="72" t="s">
        <v>26</v>
      </c>
      <c r="C5" s="71" t="s">
        <v>1733</v>
      </c>
      <c r="D5" s="71" t="s">
        <v>58</v>
      </c>
      <c r="E5" s="71" t="s">
        <v>1734</v>
      </c>
      <c r="F5" s="71">
        <v>2019</v>
      </c>
      <c r="G5" s="71">
        <v>1200</v>
      </c>
      <c r="H5" s="71" t="s">
        <v>87</v>
      </c>
      <c r="I5" s="71">
        <v>10</v>
      </c>
      <c r="J5" s="79">
        <v>48</v>
      </c>
      <c r="K5" s="71">
        <v>39.6</v>
      </c>
      <c r="L5" s="71">
        <v>7.2</v>
      </c>
      <c r="M5" s="71"/>
      <c r="N5" s="71">
        <v>46.8</v>
      </c>
      <c r="O5" s="71" t="s">
        <v>1733</v>
      </c>
      <c r="P5" s="71" t="s">
        <v>1733</v>
      </c>
      <c r="Q5" s="71" t="s">
        <v>1733</v>
      </c>
      <c r="R5" s="71" t="s">
        <v>1733</v>
      </c>
      <c r="S5" s="71" t="s">
        <v>1735</v>
      </c>
    </row>
    <row r="6" s="1" customFormat="1" customHeight="1" spans="1:19">
      <c r="A6" s="71">
        <v>2</v>
      </c>
      <c r="B6" s="72"/>
      <c r="C6" s="71" t="s">
        <v>1240</v>
      </c>
      <c r="D6" s="71" t="s">
        <v>58</v>
      </c>
      <c r="E6" s="71" t="s">
        <v>1736</v>
      </c>
      <c r="F6" s="71">
        <v>2019</v>
      </c>
      <c r="G6" s="71">
        <v>10</v>
      </c>
      <c r="H6" s="71" t="s">
        <v>60</v>
      </c>
      <c r="I6" s="71">
        <v>30</v>
      </c>
      <c r="J6" s="71">
        <v>50</v>
      </c>
      <c r="K6" s="71">
        <v>25</v>
      </c>
      <c r="L6" s="71"/>
      <c r="M6" s="71"/>
      <c r="N6" s="71">
        <v>50</v>
      </c>
      <c r="O6" s="71" t="s">
        <v>1240</v>
      </c>
      <c r="P6" s="71" t="s">
        <v>1240</v>
      </c>
      <c r="Q6" s="71" t="s">
        <v>1240</v>
      </c>
      <c r="R6" s="71" t="s">
        <v>1240</v>
      </c>
      <c r="S6" s="92" t="s">
        <v>1737</v>
      </c>
    </row>
    <row r="7" s="1" customFormat="1" customHeight="1" spans="1:19">
      <c r="A7" s="71">
        <v>3</v>
      </c>
      <c r="B7" s="72"/>
      <c r="C7" s="71" t="s">
        <v>1240</v>
      </c>
      <c r="D7" s="71" t="s">
        <v>103</v>
      </c>
      <c r="E7" s="71" t="s">
        <v>1738</v>
      </c>
      <c r="F7" s="71">
        <v>2019</v>
      </c>
      <c r="G7" s="71">
        <v>1</v>
      </c>
      <c r="H7" s="71" t="s">
        <v>90</v>
      </c>
      <c r="I7" s="71">
        <v>30</v>
      </c>
      <c r="J7" s="71">
        <v>35</v>
      </c>
      <c r="K7" s="71">
        <v>11.2</v>
      </c>
      <c r="L7" s="71"/>
      <c r="M7" s="71"/>
      <c r="N7" s="71">
        <v>35</v>
      </c>
      <c r="O7" s="71" t="s">
        <v>1240</v>
      </c>
      <c r="P7" s="71" t="s">
        <v>1240</v>
      </c>
      <c r="Q7" s="71" t="s">
        <v>1240</v>
      </c>
      <c r="R7" s="71" t="s">
        <v>1240</v>
      </c>
      <c r="S7" s="71" t="s">
        <v>1242</v>
      </c>
    </row>
    <row r="8" s="1" customFormat="1" customHeight="1" spans="1:19">
      <c r="A8" s="71">
        <v>4</v>
      </c>
      <c r="B8" s="72"/>
      <c r="C8" s="71" t="s">
        <v>1739</v>
      </c>
      <c r="D8" s="71" t="s">
        <v>103</v>
      </c>
      <c r="E8" s="71" t="s">
        <v>1740</v>
      </c>
      <c r="F8" s="71">
        <v>2019</v>
      </c>
      <c r="G8" s="71">
        <v>1</v>
      </c>
      <c r="H8" s="71" t="s">
        <v>68</v>
      </c>
      <c r="I8" s="71">
        <v>10</v>
      </c>
      <c r="J8" s="71">
        <v>2.5</v>
      </c>
      <c r="K8" s="71">
        <v>0.5</v>
      </c>
      <c r="L8" s="71"/>
      <c r="M8" s="71"/>
      <c r="N8" s="71">
        <v>2.5</v>
      </c>
      <c r="O8" s="71" t="s">
        <v>1739</v>
      </c>
      <c r="P8" s="71" t="s">
        <v>1739</v>
      </c>
      <c r="Q8" s="71" t="s">
        <v>1739</v>
      </c>
      <c r="R8" s="71" t="s">
        <v>1739</v>
      </c>
      <c r="S8" s="71" t="s">
        <v>1741</v>
      </c>
    </row>
    <row r="9" s="1" customFormat="1" customHeight="1" spans="1:19">
      <c r="A9" s="71">
        <v>5</v>
      </c>
      <c r="B9" s="72"/>
      <c r="C9" s="71" t="s">
        <v>1739</v>
      </c>
      <c r="D9" s="71" t="s">
        <v>58</v>
      </c>
      <c r="E9" s="71" t="s">
        <v>1742</v>
      </c>
      <c r="F9" s="71">
        <v>2019</v>
      </c>
      <c r="G9" s="71">
        <v>0.5</v>
      </c>
      <c r="H9" s="71" t="s">
        <v>60</v>
      </c>
      <c r="I9" s="71">
        <v>10</v>
      </c>
      <c r="J9" s="71">
        <v>31</v>
      </c>
      <c r="K9" s="71">
        <v>19.2</v>
      </c>
      <c r="L9" s="71"/>
      <c r="M9" s="71"/>
      <c r="N9" s="71">
        <v>31</v>
      </c>
      <c r="O9" s="71" t="s">
        <v>1739</v>
      </c>
      <c r="P9" s="71" t="s">
        <v>1739</v>
      </c>
      <c r="Q9" s="71" t="s">
        <v>1739</v>
      </c>
      <c r="R9" s="71" t="s">
        <v>1739</v>
      </c>
      <c r="S9" s="71" t="s">
        <v>1743</v>
      </c>
    </row>
    <row r="10" s="1" customFormat="1" customHeight="1" spans="1:19">
      <c r="A10" s="71">
        <v>6</v>
      </c>
      <c r="B10" s="72"/>
      <c r="C10" s="73" t="s">
        <v>62</v>
      </c>
      <c r="D10" s="73" t="s">
        <v>58</v>
      </c>
      <c r="E10" s="73" t="s">
        <v>1744</v>
      </c>
      <c r="F10" s="71">
        <v>2019</v>
      </c>
      <c r="G10" s="73">
        <v>1</v>
      </c>
      <c r="H10" s="71" t="s">
        <v>68</v>
      </c>
      <c r="I10" s="73">
        <v>30</v>
      </c>
      <c r="J10" s="73">
        <v>17.8749</v>
      </c>
      <c r="K10" s="73">
        <v>14.2999</v>
      </c>
      <c r="L10" s="73"/>
      <c r="M10" s="73"/>
      <c r="N10" s="73">
        <v>17.8749</v>
      </c>
      <c r="O10" s="73" t="s">
        <v>62</v>
      </c>
      <c r="P10" s="73" t="s">
        <v>62</v>
      </c>
      <c r="Q10" s="73" t="s">
        <v>62</v>
      </c>
      <c r="R10" s="73" t="s">
        <v>62</v>
      </c>
      <c r="S10" s="73" t="s">
        <v>1745</v>
      </c>
    </row>
    <row r="11" s="1" customFormat="1" customHeight="1" spans="1:19">
      <c r="A11" s="71">
        <v>7</v>
      </c>
      <c r="B11" s="72"/>
      <c r="C11" s="73" t="s">
        <v>62</v>
      </c>
      <c r="D11" s="73" t="s">
        <v>58</v>
      </c>
      <c r="E11" s="73" t="s">
        <v>1746</v>
      </c>
      <c r="F11" s="71">
        <v>2019</v>
      </c>
      <c r="G11" s="73">
        <v>1</v>
      </c>
      <c r="H11" s="73" t="s">
        <v>271</v>
      </c>
      <c r="I11" s="73">
        <v>30</v>
      </c>
      <c r="J11" s="73">
        <v>12.3504</v>
      </c>
      <c r="K11" s="73">
        <v>9.8803</v>
      </c>
      <c r="L11" s="73"/>
      <c r="M11" s="73"/>
      <c r="N11" s="73">
        <v>12.3504</v>
      </c>
      <c r="O11" s="73" t="s">
        <v>62</v>
      </c>
      <c r="P11" s="73" t="s">
        <v>62</v>
      </c>
      <c r="Q11" s="73" t="s">
        <v>62</v>
      </c>
      <c r="R11" s="73" t="s">
        <v>62</v>
      </c>
      <c r="S11" s="73" t="s">
        <v>1747</v>
      </c>
    </row>
    <row r="12" s="1" customFormat="1" customHeight="1" spans="1:19">
      <c r="A12" s="71">
        <v>8</v>
      </c>
      <c r="B12" s="72"/>
      <c r="C12" s="18" t="s">
        <v>71</v>
      </c>
      <c r="D12" s="18" t="s">
        <v>66</v>
      </c>
      <c r="E12" s="18" t="s">
        <v>1748</v>
      </c>
      <c r="F12" s="71">
        <v>2019</v>
      </c>
      <c r="G12" s="18">
        <v>800</v>
      </c>
      <c r="H12" s="18" t="s">
        <v>75</v>
      </c>
      <c r="I12" s="18">
        <v>20</v>
      </c>
      <c r="J12" s="18">
        <v>20</v>
      </c>
      <c r="K12" s="18">
        <v>20</v>
      </c>
      <c r="L12" s="18"/>
      <c r="M12" s="18"/>
      <c r="N12" s="18">
        <v>20</v>
      </c>
      <c r="O12" s="18" t="s">
        <v>71</v>
      </c>
      <c r="P12" s="18" t="s">
        <v>71</v>
      </c>
      <c r="Q12" s="18" t="s">
        <v>71</v>
      </c>
      <c r="R12" s="18" t="s">
        <v>71</v>
      </c>
      <c r="S12" s="18" t="s">
        <v>73</v>
      </c>
    </row>
    <row r="13" s="1" customFormat="1" customHeight="1" spans="1:19">
      <c r="A13" s="71">
        <v>9</v>
      </c>
      <c r="B13" s="72"/>
      <c r="C13" s="71" t="s">
        <v>76</v>
      </c>
      <c r="D13" s="71" t="s">
        <v>58</v>
      </c>
      <c r="E13" s="71" t="s">
        <v>1749</v>
      </c>
      <c r="F13" s="71">
        <v>2019</v>
      </c>
      <c r="G13" s="71">
        <v>900</v>
      </c>
      <c r="H13" s="71" t="s">
        <v>87</v>
      </c>
      <c r="I13" s="71">
        <v>20</v>
      </c>
      <c r="J13" s="71">
        <v>40</v>
      </c>
      <c r="K13" s="71"/>
      <c r="L13" s="71">
        <v>3</v>
      </c>
      <c r="M13" s="71"/>
      <c r="N13" s="72">
        <v>40</v>
      </c>
      <c r="O13" s="71" t="s">
        <v>76</v>
      </c>
      <c r="P13" s="71" t="s">
        <v>76</v>
      </c>
      <c r="Q13" s="71" t="s">
        <v>76</v>
      </c>
      <c r="R13" s="71" t="s">
        <v>76</v>
      </c>
      <c r="S13" s="71" t="s">
        <v>1750</v>
      </c>
    </row>
    <row r="14" s="1" customFormat="1" customHeight="1" spans="1:19">
      <c r="A14" s="71">
        <v>10</v>
      </c>
      <c r="B14" s="72"/>
      <c r="C14" s="71" t="s">
        <v>544</v>
      </c>
      <c r="D14" s="71" t="s">
        <v>58</v>
      </c>
      <c r="E14" s="71" t="s">
        <v>1751</v>
      </c>
      <c r="F14" s="71">
        <v>2019</v>
      </c>
      <c r="G14" s="71">
        <v>1</v>
      </c>
      <c r="H14" s="71" t="s">
        <v>271</v>
      </c>
      <c r="I14" s="71">
        <v>20</v>
      </c>
      <c r="J14" s="71">
        <v>13.5</v>
      </c>
      <c r="K14" s="71">
        <v>6.7</v>
      </c>
      <c r="L14" s="71"/>
      <c r="M14" s="71"/>
      <c r="N14" s="71">
        <v>13.5</v>
      </c>
      <c r="O14" s="71" t="s">
        <v>544</v>
      </c>
      <c r="P14" s="71" t="s">
        <v>544</v>
      </c>
      <c r="Q14" s="71" t="s">
        <v>544</v>
      </c>
      <c r="R14" s="71" t="s">
        <v>544</v>
      </c>
      <c r="S14" s="71" t="s">
        <v>1752</v>
      </c>
    </row>
    <row r="15" s="1" customFormat="1" customHeight="1" spans="1:19">
      <c r="A15" s="71">
        <v>11</v>
      </c>
      <c r="B15" s="72"/>
      <c r="C15" s="71" t="s">
        <v>544</v>
      </c>
      <c r="D15" s="71" t="s">
        <v>58</v>
      </c>
      <c r="E15" s="71" t="s">
        <v>1753</v>
      </c>
      <c r="F15" s="71">
        <v>2019</v>
      </c>
      <c r="G15" s="71">
        <v>6.4</v>
      </c>
      <c r="H15" s="71" t="s">
        <v>60</v>
      </c>
      <c r="I15" s="71">
        <v>30</v>
      </c>
      <c r="J15" s="71">
        <v>140</v>
      </c>
      <c r="K15" s="71">
        <v>4</v>
      </c>
      <c r="L15" s="71"/>
      <c r="M15" s="71"/>
      <c r="N15" s="71">
        <v>140</v>
      </c>
      <c r="O15" s="71" t="s">
        <v>544</v>
      </c>
      <c r="P15" s="71" t="s">
        <v>544</v>
      </c>
      <c r="Q15" s="71" t="s">
        <v>544</v>
      </c>
      <c r="R15" s="71" t="s">
        <v>544</v>
      </c>
      <c r="S15" s="71" t="s">
        <v>1754</v>
      </c>
    </row>
    <row r="16" customHeight="1" spans="1:19">
      <c r="A16" s="71">
        <v>12</v>
      </c>
      <c r="B16" s="72"/>
      <c r="C16" s="71" t="s">
        <v>544</v>
      </c>
      <c r="D16" s="71" t="s">
        <v>58</v>
      </c>
      <c r="E16" s="71" t="s">
        <v>1755</v>
      </c>
      <c r="F16" s="71">
        <v>2019</v>
      </c>
      <c r="G16" s="71">
        <v>0.45</v>
      </c>
      <c r="H16" s="71" t="s">
        <v>60</v>
      </c>
      <c r="I16" s="71">
        <v>30</v>
      </c>
      <c r="J16" s="71">
        <v>28</v>
      </c>
      <c r="K16" s="71">
        <v>2</v>
      </c>
      <c r="L16" s="71"/>
      <c r="M16" s="71"/>
      <c r="N16" s="71">
        <v>28</v>
      </c>
      <c r="O16" s="71" t="s">
        <v>544</v>
      </c>
      <c r="P16" s="71" t="s">
        <v>544</v>
      </c>
      <c r="Q16" s="71" t="s">
        <v>544</v>
      </c>
      <c r="R16" s="71" t="s">
        <v>544</v>
      </c>
      <c r="S16" s="71" t="s">
        <v>1756</v>
      </c>
    </row>
    <row r="17" customHeight="1" spans="1:19">
      <c r="A17" s="71">
        <v>13</v>
      </c>
      <c r="B17" s="72"/>
      <c r="C17" s="71" t="s">
        <v>544</v>
      </c>
      <c r="D17" s="71" t="s">
        <v>58</v>
      </c>
      <c r="E17" s="71" t="s">
        <v>1757</v>
      </c>
      <c r="F17" s="71">
        <v>2019</v>
      </c>
      <c r="G17" s="71">
        <v>1.6</v>
      </c>
      <c r="H17" s="71" t="s">
        <v>60</v>
      </c>
      <c r="I17" s="71">
        <v>30</v>
      </c>
      <c r="J17" s="71">
        <v>40</v>
      </c>
      <c r="K17" s="71">
        <v>2</v>
      </c>
      <c r="L17" s="71"/>
      <c r="M17" s="71"/>
      <c r="N17" s="71">
        <v>40</v>
      </c>
      <c r="O17" s="71" t="s">
        <v>544</v>
      </c>
      <c r="P17" s="71" t="s">
        <v>544</v>
      </c>
      <c r="Q17" s="71" t="s">
        <v>544</v>
      </c>
      <c r="R17" s="71" t="s">
        <v>544</v>
      </c>
      <c r="S17" s="71" t="s">
        <v>1758</v>
      </c>
    </row>
    <row r="18" customHeight="1" spans="1:19">
      <c r="A18" s="71">
        <v>14</v>
      </c>
      <c r="B18" s="72"/>
      <c r="C18" s="71" t="s">
        <v>544</v>
      </c>
      <c r="D18" s="71" t="s">
        <v>58</v>
      </c>
      <c r="E18" s="71" t="s">
        <v>1215</v>
      </c>
      <c r="F18" s="71">
        <v>2019</v>
      </c>
      <c r="G18" s="71">
        <v>150</v>
      </c>
      <c r="H18" s="71" t="s">
        <v>87</v>
      </c>
      <c r="I18" s="71">
        <v>8</v>
      </c>
      <c r="J18" s="71">
        <v>2</v>
      </c>
      <c r="K18" s="71">
        <v>1</v>
      </c>
      <c r="L18" s="71"/>
      <c r="M18" s="71"/>
      <c r="N18" s="71">
        <v>2</v>
      </c>
      <c r="O18" s="71" t="s">
        <v>544</v>
      </c>
      <c r="P18" s="71" t="s">
        <v>544</v>
      </c>
      <c r="Q18" s="71" t="s">
        <v>544</v>
      </c>
      <c r="R18" s="71" t="s">
        <v>544</v>
      </c>
      <c r="S18" s="71" t="s">
        <v>1759</v>
      </c>
    </row>
    <row r="19" customHeight="1" spans="1:19">
      <c r="A19" s="71">
        <v>15</v>
      </c>
      <c r="B19" s="72"/>
      <c r="C19" s="71" t="s">
        <v>544</v>
      </c>
      <c r="D19" s="71" t="s">
        <v>58</v>
      </c>
      <c r="E19" s="71" t="s">
        <v>1215</v>
      </c>
      <c r="F19" s="71">
        <v>2019</v>
      </c>
      <c r="G19" s="71">
        <v>1</v>
      </c>
      <c r="H19" s="71" t="s">
        <v>271</v>
      </c>
      <c r="I19" s="71">
        <v>8</v>
      </c>
      <c r="J19" s="71">
        <v>3.8</v>
      </c>
      <c r="K19" s="71">
        <v>1.9</v>
      </c>
      <c r="L19" s="71"/>
      <c r="M19" s="71"/>
      <c r="N19" s="71">
        <v>3.8</v>
      </c>
      <c r="O19" s="71" t="s">
        <v>544</v>
      </c>
      <c r="P19" s="71" t="s">
        <v>544</v>
      </c>
      <c r="Q19" s="71" t="s">
        <v>544</v>
      </c>
      <c r="R19" s="71" t="s">
        <v>544</v>
      </c>
      <c r="S19" s="71" t="s">
        <v>1752</v>
      </c>
    </row>
    <row r="20" customHeight="1" spans="1:19">
      <c r="A20" s="71">
        <v>16</v>
      </c>
      <c r="B20" s="72"/>
      <c r="C20" s="73" t="s">
        <v>80</v>
      </c>
      <c r="D20" s="73" t="s">
        <v>58</v>
      </c>
      <c r="E20" s="73" t="s">
        <v>81</v>
      </c>
      <c r="F20" s="71">
        <v>2019</v>
      </c>
      <c r="G20" s="73">
        <v>0.12</v>
      </c>
      <c r="H20" s="73" t="s">
        <v>60</v>
      </c>
      <c r="I20" s="73">
        <v>30</v>
      </c>
      <c r="J20" s="73">
        <v>3</v>
      </c>
      <c r="K20" s="73">
        <v>1.5</v>
      </c>
      <c r="L20" s="73"/>
      <c r="M20" s="73"/>
      <c r="N20" s="73">
        <v>3</v>
      </c>
      <c r="O20" s="73" t="s">
        <v>80</v>
      </c>
      <c r="P20" s="73" t="s">
        <v>80</v>
      </c>
      <c r="Q20" s="73" t="s">
        <v>80</v>
      </c>
      <c r="R20" s="73" t="s">
        <v>80</v>
      </c>
      <c r="S20" s="73" t="s">
        <v>1760</v>
      </c>
    </row>
    <row r="21" customHeight="1" spans="1:19">
      <c r="A21" s="71">
        <v>17</v>
      </c>
      <c r="B21" s="72"/>
      <c r="C21" s="73" t="s">
        <v>80</v>
      </c>
      <c r="D21" s="73" t="s">
        <v>58</v>
      </c>
      <c r="E21" s="73" t="s">
        <v>81</v>
      </c>
      <c r="F21" s="71">
        <v>2019</v>
      </c>
      <c r="G21" s="73">
        <v>0.33</v>
      </c>
      <c r="H21" s="73" t="s">
        <v>60</v>
      </c>
      <c r="I21" s="73">
        <v>30</v>
      </c>
      <c r="J21" s="73">
        <v>12.5</v>
      </c>
      <c r="K21" s="73">
        <v>6.2</v>
      </c>
      <c r="L21" s="73"/>
      <c r="M21" s="73"/>
      <c r="N21" s="73">
        <v>12.5</v>
      </c>
      <c r="O21" s="73" t="s">
        <v>80</v>
      </c>
      <c r="P21" s="73" t="s">
        <v>80</v>
      </c>
      <c r="Q21" s="73" t="s">
        <v>80</v>
      </c>
      <c r="R21" s="73" t="s">
        <v>80</v>
      </c>
      <c r="S21" s="73" t="s">
        <v>1761</v>
      </c>
    </row>
    <row r="22" customHeight="1" spans="1:19">
      <c r="A22" s="71">
        <v>18</v>
      </c>
      <c r="B22" s="72"/>
      <c r="C22" s="24" t="s">
        <v>80</v>
      </c>
      <c r="D22" s="73" t="s">
        <v>58</v>
      </c>
      <c r="E22" s="24" t="s">
        <v>1762</v>
      </c>
      <c r="F22" s="71">
        <v>2019</v>
      </c>
      <c r="G22" s="25">
        <v>10.896</v>
      </c>
      <c r="H22" s="25" t="s">
        <v>60</v>
      </c>
      <c r="I22" s="25">
        <v>50</v>
      </c>
      <c r="J22" s="25">
        <v>3</v>
      </c>
      <c r="K22" s="25">
        <v>3</v>
      </c>
      <c r="L22" s="25"/>
      <c r="M22" s="25"/>
      <c r="N22" s="25">
        <v>3</v>
      </c>
      <c r="O22" s="24" t="s">
        <v>80</v>
      </c>
      <c r="P22" s="24" t="s">
        <v>80</v>
      </c>
      <c r="Q22" s="24" t="s">
        <v>80</v>
      </c>
      <c r="R22" s="24" t="s">
        <v>80</v>
      </c>
      <c r="S22" s="24" t="s">
        <v>1763</v>
      </c>
    </row>
    <row r="23" customHeight="1" spans="1:19">
      <c r="A23" s="71">
        <v>19</v>
      </c>
      <c r="B23" s="72"/>
      <c r="C23" s="24" t="s">
        <v>80</v>
      </c>
      <c r="D23" s="24" t="s">
        <v>58</v>
      </c>
      <c r="E23" s="24" t="s">
        <v>575</v>
      </c>
      <c r="F23" s="71">
        <v>2019</v>
      </c>
      <c r="G23" s="25">
        <v>200</v>
      </c>
      <c r="H23" s="25" t="s">
        <v>87</v>
      </c>
      <c r="I23" s="25">
        <v>30</v>
      </c>
      <c r="J23" s="25">
        <v>45</v>
      </c>
      <c r="K23" s="25">
        <v>25.45</v>
      </c>
      <c r="L23" s="25"/>
      <c r="M23" s="25"/>
      <c r="N23" s="25">
        <v>45</v>
      </c>
      <c r="O23" s="24" t="s">
        <v>80</v>
      </c>
      <c r="P23" s="24" t="s">
        <v>80</v>
      </c>
      <c r="Q23" s="24" t="s">
        <v>80</v>
      </c>
      <c r="R23" s="24" t="s">
        <v>80</v>
      </c>
      <c r="S23" s="24" t="s">
        <v>560</v>
      </c>
    </row>
    <row r="24" customHeight="1" spans="1:19">
      <c r="A24" s="71">
        <v>20</v>
      </c>
      <c r="B24" s="72"/>
      <c r="C24" s="24"/>
      <c r="D24" s="24"/>
      <c r="E24" s="24" t="s">
        <v>1215</v>
      </c>
      <c r="F24" s="71">
        <v>2019</v>
      </c>
      <c r="G24" s="25">
        <v>150</v>
      </c>
      <c r="H24" s="25" t="s">
        <v>525</v>
      </c>
      <c r="I24" s="25">
        <v>30</v>
      </c>
      <c r="J24" s="25"/>
      <c r="K24" s="25"/>
      <c r="L24" s="25"/>
      <c r="M24" s="25"/>
      <c r="N24" s="25"/>
      <c r="O24" s="24" t="s">
        <v>80</v>
      </c>
      <c r="P24" s="24" t="s">
        <v>80</v>
      </c>
      <c r="Q24" s="24" t="s">
        <v>80</v>
      </c>
      <c r="R24" s="24" t="s">
        <v>80</v>
      </c>
      <c r="S24" s="24"/>
    </row>
    <row r="25" customHeight="1" spans="1:19">
      <c r="A25" s="71">
        <v>21</v>
      </c>
      <c r="B25" s="72"/>
      <c r="C25" s="24" t="s">
        <v>80</v>
      </c>
      <c r="D25" s="24" t="s">
        <v>58</v>
      </c>
      <c r="E25" s="24" t="s">
        <v>1215</v>
      </c>
      <c r="F25" s="71">
        <v>2019</v>
      </c>
      <c r="G25" s="25" t="s">
        <v>1764</v>
      </c>
      <c r="H25" s="25" t="s">
        <v>1765</v>
      </c>
      <c r="I25" s="25">
        <v>30</v>
      </c>
      <c r="J25" s="25">
        <v>12.6</v>
      </c>
      <c r="K25" s="25">
        <v>6.3</v>
      </c>
      <c r="L25" s="25"/>
      <c r="M25" s="25"/>
      <c r="N25" s="25">
        <v>12.6</v>
      </c>
      <c r="O25" s="24" t="s">
        <v>80</v>
      </c>
      <c r="P25" s="24" t="s">
        <v>80</v>
      </c>
      <c r="Q25" s="24" t="s">
        <v>80</v>
      </c>
      <c r="R25" s="24" t="s">
        <v>80</v>
      </c>
      <c r="S25" s="24" t="s">
        <v>1766</v>
      </c>
    </row>
    <row r="26" customHeight="1" spans="1:19">
      <c r="A26" s="71">
        <v>22</v>
      </c>
      <c r="B26" s="72"/>
      <c r="C26" s="24" t="s">
        <v>80</v>
      </c>
      <c r="D26" s="24" t="s">
        <v>58</v>
      </c>
      <c r="E26" s="24" t="s">
        <v>1215</v>
      </c>
      <c r="F26" s="71">
        <v>2019</v>
      </c>
      <c r="G26" s="25">
        <v>80</v>
      </c>
      <c r="H26" s="25" t="s">
        <v>87</v>
      </c>
      <c r="I26" s="25">
        <v>30</v>
      </c>
      <c r="J26" s="25">
        <v>6.42</v>
      </c>
      <c r="K26" s="25">
        <v>2</v>
      </c>
      <c r="L26" s="25"/>
      <c r="M26" s="25"/>
      <c r="N26" s="25">
        <v>6.42</v>
      </c>
      <c r="O26" s="24" t="s">
        <v>80</v>
      </c>
      <c r="P26" s="24" t="s">
        <v>80</v>
      </c>
      <c r="Q26" s="24" t="s">
        <v>80</v>
      </c>
      <c r="R26" s="24" t="s">
        <v>80</v>
      </c>
      <c r="S26" s="24" t="s">
        <v>1258</v>
      </c>
    </row>
    <row r="27" customHeight="1" spans="1:19">
      <c r="A27" s="71">
        <v>23</v>
      </c>
      <c r="B27" s="72"/>
      <c r="C27" s="24"/>
      <c r="D27" s="24"/>
      <c r="E27" s="24" t="s">
        <v>879</v>
      </c>
      <c r="F27" s="71">
        <v>2019</v>
      </c>
      <c r="G27" s="25">
        <v>150</v>
      </c>
      <c r="H27" s="25" t="s">
        <v>105</v>
      </c>
      <c r="I27" s="25">
        <v>30</v>
      </c>
      <c r="J27" s="25"/>
      <c r="K27" s="25"/>
      <c r="L27" s="25"/>
      <c r="M27" s="25"/>
      <c r="N27" s="25"/>
      <c r="O27" s="24" t="s">
        <v>80</v>
      </c>
      <c r="P27" s="24" t="s">
        <v>80</v>
      </c>
      <c r="Q27" s="24" t="s">
        <v>80</v>
      </c>
      <c r="R27" s="24" t="s">
        <v>80</v>
      </c>
      <c r="S27" s="24"/>
    </row>
    <row r="28" customHeight="1" spans="1:19">
      <c r="A28" s="71">
        <v>24</v>
      </c>
      <c r="B28" s="72"/>
      <c r="C28" s="24" t="s">
        <v>80</v>
      </c>
      <c r="D28" s="24" t="s">
        <v>58</v>
      </c>
      <c r="E28" s="24" t="s">
        <v>1215</v>
      </c>
      <c r="F28" s="71">
        <v>2019</v>
      </c>
      <c r="G28" s="29" t="s">
        <v>1767</v>
      </c>
      <c r="H28" s="25" t="s">
        <v>1768</v>
      </c>
      <c r="I28" s="25">
        <v>30</v>
      </c>
      <c r="J28" s="25">
        <v>5</v>
      </c>
      <c r="K28" s="25">
        <v>2.47</v>
      </c>
      <c r="L28" s="25"/>
      <c r="M28" s="25"/>
      <c r="N28" s="25">
        <v>4.93</v>
      </c>
      <c r="O28" s="24" t="s">
        <v>80</v>
      </c>
      <c r="P28" s="24" t="s">
        <v>80</v>
      </c>
      <c r="Q28" s="24" t="s">
        <v>80</v>
      </c>
      <c r="R28" s="24" t="s">
        <v>80</v>
      </c>
      <c r="S28" s="24" t="s">
        <v>1260</v>
      </c>
    </row>
    <row r="29" customHeight="1" spans="1:19">
      <c r="A29" s="71">
        <v>25</v>
      </c>
      <c r="B29" s="72"/>
      <c r="C29" s="24"/>
      <c r="D29" s="24"/>
      <c r="E29" s="24" t="s">
        <v>575</v>
      </c>
      <c r="F29" s="71">
        <v>2019</v>
      </c>
      <c r="G29" s="25">
        <v>80</v>
      </c>
      <c r="H29" s="25" t="s">
        <v>87</v>
      </c>
      <c r="I29" s="25">
        <v>30</v>
      </c>
      <c r="J29" s="25"/>
      <c r="K29" s="25"/>
      <c r="L29" s="25"/>
      <c r="M29" s="25"/>
      <c r="N29" s="25"/>
      <c r="O29" s="24" t="s">
        <v>80</v>
      </c>
      <c r="P29" s="24" t="s">
        <v>80</v>
      </c>
      <c r="Q29" s="24" t="s">
        <v>80</v>
      </c>
      <c r="R29" s="24" t="s">
        <v>80</v>
      </c>
      <c r="S29" s="24"/>
    </row>
    <row r="30" customHeight="1" spans="1:19">
      <c r="A30" s="71">
        <v>26</v>
      </c>
      <c r="B30" s="72"/>
      <c r="C30" s="74" t="s">
        <v>83</v>
      </c>
      <c r="D30" s="74" t="s">
        <v>58</v>
      </c>
      <c r="E30" s="74" t="s">
        <v>1769</v>
      </c>
      <c r="F30" s="71">
        <v>2019</v>
      </c>
      <c r="G30" s="74" t="s">
        <v>64</v>
      </c>
      <c r="H30" s="74">
        <v>1</v>
      </c>
      <c r="I30" s="74">
        <v>20</v>
      </c>
      <c r="J30" s="74">
        <v>12</v>
      </c>
      <c r="K30" s="74">
        <v>6</v>
      </c>
      <c r="L30" s="74"/>
      <c r="M30" s="74"/>
      <c r="N30" s="80">
        <v>12</v>
      </c>
      <c r="O30" s="74" t="s">
        <v>83</v>
      </c>
      <c r="P30" s="74" t="s">
        <v>83</v>
      </c>
      <c r="Q30" s="74" t="s">
        <v>83</v>
      </c>
      <c r="R30" s="74" t="s">
        <v>83</v>
      </c>
      <c r="S30" s="74" t="s">
        <v>1770</v>
      </c>
    </row>
    <row r="31" ht="38" customHeight="1" spans="1:19">
      <c r="A31" s="71">
        <v>27</v>
      </c>
      <c r="B31" s="72"/>
      <c r="C31" s="71" t="s">
        <v>85</v>
      </c>
      <c r="D31" s="18" t="s">
        <v>66</v>
      </c>
      <c r="E31" s="71" t="s">
        <v>1771</v>
      </c>
      <c r="F31" s="71">
        <v>2019</v>
      </c>
      <c r="G31" s="72">
        <v>1</v>
      </c>
      <c r="H31" s="72" t="s">
        <v>90</v>
      </c>
      <c r="I31" s="72">
        <v>30</v>
      </c>
      <c r="J31" s="72">
        <v>90</v>
      </c>
      <c r="K31" s="72"/>
      <c r="L31" s="72">
        <v>24</v>
      </c>
      <c r="M31" s="72"/>
      <c r="N31" s="72">
        <v>90</v>
      </c>
      <c r="O31" s="71" t="s">
        <v>85</v>
      </c>
      <c r="P31" s="71" t="s">
        <v>85</v>
      </c>
      <c r="Q31" s="71" t="s">
        <v>85</v>
      </c>
      <c r="R31" s="71" t="s">
        <v>85</v>
      </c>
      <c r="S31" s="71" t="s">
        <v>88</v>
      </c>
    </row>
    <row r="32" customHeight="1" spans="1:19">
      <c r="A32" s="71">
        <v>28</v>
      </c>
      <c r="B32" s="72"/>
      <c r="C32" s="71" t="s">
        <v>85</v>
      </c>
      <c r="D32" s="71" t="s">
        <v>58</v>
      </c>
      <c r="E32" s="71" t="s">
        <v>1772</v>
      </c>
      <c r="F32" s="71">
        <v>2019</v>
      </c>
      <c r="G32" s="71">
        <v>80</v>
      </c>
      <c r="H32" s="71" t="s">
        <v>87</v>
      </c>
      <c r="I32" s="72">
        <v>30</v>
      </c>
      <c r="J32" s="72">
        <v>8</v>
      </c>
      <c r="K32" s="72">
        <v>5</v>
      </c>
      <c r="L32" s="71"/>
      <c r="M32" s="71"/>
      <c r="N32" s="72">
        <v>8</v>
      </c>
      <c r="O32" s="71" t="s">
        <v>85</v>
      </c>
      <c r="P32" s="71" t="s">
        <v>85</v>
      </c>
      <c r="Q32" s="71" t="s">
        <v>85</v>
      </c>
      <c r="R32" s="71" t="s">
        <v>85</v>
      </c>
      <c r="S32" s="71" t="s">
        <v>1773</v>
      </c>
    </row>
    <row r="33" customHeight="1" spans="1:19">
      <c r="A33" s="71">
        <v>29</v>
      </c>
      <c r="B33" s="72"/>
      <c r="C33" s="71" t="s">
        <v>85</v>
      </c>
      <c r="D33" s="71" t="s">
        <v>58</v>
      </c>
      <c r="E33" s="71" t="s">
        <v>1774</v>
      </c>
      <c r="F33" s="71">
        <v>2019</v>
      </c>
      <c r="G33" s="71">
        <v>140</v>
      </c>
      <c r="H33" s="71" t="s">
        <v>251</v>
      </c>
      <c r="I33" s="72">
        <v>30</v>
      </c>
      <c r="J33" s="72"/>
      <c r="K33" s="72"/>
      <c r="L33" s="71"/>
      <c r="M33" s="71"/>
      <c r="N33" s="72"/>
      <c r="O33" s="71" t="s">
        <v>85</v>
      </c>
      <c r="P33" s="71" t="s">
        <v>85</v>
      </c>
      <c r="Q33" s="71" t="s">
        <v>85</v>
      </c>
      <c r="R33" s="71" t="s">
        <v>85</v>
      </c>
      <c r="S33" s="71" t="s">
        <v>1773</v>
      </c>
    </row>
    <row r="34" customHeight="1" spans="1:19">
      <c r="A34" s="71">
        <v>30</v>
      </c>
      <c r="B34" s="72"/>
      <c r="C34" s="71" t="s">
        <v>92</v>
      </c>
      <c r="D34" s="71" t="s">
        <v>58</v>
      </c>
      <c r="E34" s="71" t="s">
        <v>1775</v>
      </c>
      <c r="F34" s="71">
        <v>2019</v>
      </c>
      <c r="G34" s="71">
        <v>670</v>
      </c>
      <c r="H34" s="71" t="s">
        <v>87</v>
      </c>
      <c r="I34" s="71">
        <v>15</v>
      </c>
      <c r="J34" s="71">
        <v>28.1</v>
      </c>
      <c r="K34" s="71"/>
      <c r="L34" s="71">
        <v>10</v>
      </c>
      <c r="M34" s="71"/>
      <c r="N34" s="71">
        <v>26</v>
      </c>
      <c r="O34" s="71" t="s">
        <v>92</v>
      </c>
      <c r="P34" s="71" t="s">
        <v>92</v>
      </c>
      <c r="Q34" s="71" t="s">
        <v>92</v>
      </c>
      <c r="R34" s="71" t="s">
        <v>92</v>
      </c>
      <c r="S34" s="71" t="s">
        <v>1776</v>
      </c>
    </row>
    <row r="35" customHeight="1" spans="1:19">
      <c r="A35" s="71">
        <v>31</v>
      </c>
      <c r="B35" s="72"/>
      <c r="C35" s="71" t="s">
        <v>568</v>
      </c>
      <c r="D35" s="71" t="s">
        <v>58</v>
      </c>
      <c r="E35" s="71" t="s">
        <v>1777</v>
      </c>
      <c r="F35" s="71">
        <v>2019</v>
      </c>
      <c r="G35" s="71">
        <v>1</v>
      </c>
      <c r="H35" s="71" t="s">
        <v>90</v>
      </c>
      <c r="I35" s="71">
        <v>30</v>
      </c>
      <c r="J35" s="71">
        <v>3</v>
      </c>
      <c r="K35" s="71">
        <v>1.8</v>
      </c>
      <c r="L35" s="71"/>
      <c r="M35" s="71"/>
      <c r="N35" s="72">
        <v>2</v>
      </c>
      <c r="O35" s="71" t="s">
        <v>568</v>
      </c>
      <c r="P35" s="71" t="s">
        <v>568</v>
      </c>
      <c r="Q35" s="71" t="s">
        <v>568</v>
      </c>
      <c r="R35" s="71" t="s">
        <v>568</v>
      </c>
      <c r="S35" s="71" t="s">
        <v>1778</v>
      </c>
    </row>
    <row r="36" customHeight="1" spans="1:19">
      <c r="A36" s="71">
        <v>32</v>
      </c>
      <c r="B36" s="72"/>
      <c r="C36" s="71" t="s">
        <v>568</v>
      </c>
      <c r="D36" s="71" t="s">
        <v>58</v>
      </c>
      <c r="E36" s="72" t="s">
        <v>1779</v>
      </c>
      <c r="F36" s="71">
        <v>2019</v>
      </c>
      <c r="G36" s="71">
        <v>19.798</v>
      </c>
      <c r="H36" s="71" t="s">
        <v>60</v>
      </c>
      <c r="I36" s="71">
        <v>10</v>
      </c>
      <c r="J36" s="71">
        <v>10</v>
      </c>
      <c r="K36" s="71">
        <v>6</v>
      </c>
      <c r="L36" s="71"/>
      <c r="M36" s="71"/>
      <c r="N36" s="72">
        <v>8</v>
      </c>
      <c r="O36" s="71" t="s">
        <v>568</v>
      </c>
      <c r="P36" s="71" t="s">
        <v>568</v>
      </c>
      <c r="Q36" s="71" t="s">
        <v>568</v>
      </c>
      <c r="R36" s="71" t="s">
        <v>568</v>
      </c>
      <c r="S36" s="71" t="s">
        <v>1780</v>
      </c>
    </row>
    <row r="37" customHeight="1" spans="1:19">
      <c r="A37" s="71">
        <v>33</v>
      </c>
      <c r="B37" s="72"/>
      <c r="C37" s="71" t="s">
        <v>568</v>
      </c>
      <c r="D37" s="71" t="s">
        <v>58</v>
      </c>
      <c r="E37" s="19" t="s">
        <v>1781</v>
      </c>
      <c r="F37" s="71">
        <v>2019</v>
      </c>
      <c r="G37" s="71">
        <v>100</v>
      </c>
      <c r="H37" s="71" t="s">
        <v>87</v>
      </c>
      <c r="I37" s="72">
        <v>30</v>
      </c>
      <c r="J37" s="72">
        <v>3</v>
      </c>
      <c r="K37" s="72">
        <v>1</v>
      </c>
      <c r="L37" s="72"/>
      <c r="M37" s="72"/>
      <c r="N37" s="72">
        <v>3</v>
      </c>
      <c r="O37" s="71" t="s">
        <v>568</v>
      </c>
      <c r="P37" s="71" t="s">
        <v>568</v>
      </c>
      <c r="Q37" s="71" t="s">
        <v>568</v>
      </c>
      <c r="R37" s="71" t="s">
        <v>568</v>
      </c>
      <c r="S37" s="71" t="s">
        <v>1782</v>
      </c>
    </row>
    <row r="38" customHeight="1" spans="1:19">
      <c r="A38" s="71">
        <v>34</v>
      </c>
      <c r="B38" s="72"/>
      <c r="C38" s="71" t="s">
        <v>568</v>
      </c>
      <c r="D38" s="71" t="s">
        <v>58</v>
      </c>
      <c r="E38" s="19" t="s">
        <v>1215</v>
      </c>
      <c r="F38" s="71">
        <v>2019</v>
      </c>
      <c r="G38" s="71">
        <v>4</v>
      </c>
      <c r="H38" s="71" t="s">
        <v>1596</v>
      </c>
      <c r="I38" s="71">
        <v>30</v>
      </c>
      <c r="J38" s="71">
        <v>2.83</v>
      </c>
      <c r="K38" s="71">
        <v>1.1</v>
      </c>
      <c r="L38" s="71"/>
      <c r="M38" s="71"/>
      <c r="N38" s="72">
        <v>1.2</v>
      </c>
      <c r="O38" s="71" t="s">
        <v>568</v>
      </c>
      <c r="P38" s="71" t="s">
        <v>568</v>
      </c>
      <c r="Q38" s="71" t="s">
        <v>568</v>
      </c>
      <c r="R38" s="71" t="s">
        <v>568</v>
      </c>
      <c r="S38" s="71" t="s">
        <v>1783</v>
      </c>
    </row>
    <row r="39" customHeight="1" spans="1:19">
      <c r="A39" s="71">
        <v>35</v>
      </c>
      <c r="B39" s="72"/>
      <c r="C39" s="71" t="s">
        <v>96</v>
      </c>
      <c r="D39" s="71" t="s">
        <v>58</v>
      </c>
      <c r="E39" s="71" t="s">
        <v>1784</v>
      </c>
      <c r="F39" s="71">
        <v>2019</v>
      </c>
      <c r="G39" s="71">
        <v>300</v>
      </c>
      <c r="H39" s="71" t="s">
        <v>87</v>
      </c>
      <c r="I39" s="71">
        <v>20</v>
      </c>
      <c r="J39" s="71">
        <v>7.01</v>
      </c>
      <c r="K39" s="71"/>
      <c r="L39" s="71">
        <v>3.25</v>
      </c>
      <c r="M39" s="71"/>
      <c r="N39" s="71">
        <v>7.01</v>
      </c>
      <c r="O39" s="71" t="s">
        <v>1785</v>
      </c>
      <c r="P39" s="71" t="s">
        <v>1785</v>
      </c>
      <c r="Q39" s="71" t="s">
        <v>1785</v>
      </c>
      <c r="R39" s="71" t="s">
        <v>1785</v>
      </c>
      <c r="S39" s="71" t="s">
        <v>1786</v>
      </c>
    </row>
    <row r="40" customHeight="1" spans="1:19">
      <c r="A40" s="71">
        <v>36</v>
      </c>
      <c r="B40" s="72"/>
      <c r="C40" s="18" t="s">
        <v>98</v>
      </c>
      <c r="D40" s="71" t="s">
        <v>103</v>
      </c>
      <c r="E40" s="18" t="s">
        <v>101</v>
      </c>
      <c r="F40" s="71">
        <v>2019</v>
      </c>
      <c r="G40" s="18">
        <v>1</v>
      </c>
      <c r="H40" s="18" t="s">
        <v>64</v>
      </c>
      <c r="I40" s="18">
        <v>30</v>
      </c>
      <c r="J40" s="18">
        <v>150</v>
      </c>
      <c r="K40" s="18">
        <v>150</v>
      </c>
      <c r="L40" s="18"/>
      <c r="M40" s="18"/>
      <c r="N40" s="18">
        <v>150</v>
      </c>
      <c r="O40" s="18" t="s">
        <v>98</v>
      </c>
      <c r="P40" s="18" t="s">
        <v>98</v>
      </c>
      <c r="Q40" s="18" t="s">
        <v>98</v>
      </c>
      <c r="R40" s="18" t="s">
        <v>98</v>
      </c>
      <c r="S40" s="18" t="s">
        <v>100</v>
      </c>
    </row>
    <row r="41" customHeight="1" spans="1:19">
      <c r="A41" s="71">
        <v>37</v>
      </c>
      <c r="B41" s="72"/>
      <c r="C41" s="18" t="s">
        <v>98</v>
      </c>
      <c r="D41" s="18" t="s">
        <v>58</v>
      </c>
      <c r="E41" s="18" t="s">
        <v>540</v>
      </c>
      <c r="F41" s="71">
        <v>2019</v>
      </c>
      <c r="G41" s="18">
        <v>1000</v>
      </c>
      <c r="H41" s="18" t="s">
        <v>87</v>
      </c>
      <c r="I41" s="18">
        <v>50</v>
      </c>
      <c r="J41" s="18">
        <v>10</v>
      </c>
      <c r="K41" s="18">
        <v>10</v>
      </c>
      <c r="L41" s="18"/>
      <c r="M41" s="18"/>
      <c r="N41" s="18">
        <v>10</v>
      </c>
      <c r="O41" s="18" t="s">
        <v>98</v>
      </c>
      <c r="P41" s="18" t="s">
        <v>98</v>
      </c>
      <c r="Q41" s="18" t="s">
        <v>98</v>
      </c>
      <c r="R41" s="18" t="s">
        <v>98</v>
      </c>
      <c r="S41" s="18" t="s">
        <v>100</v>
      </c>
    </row>
    <row r="42" customHeight="1" spans="1:19">
      <c r="A42" s="71">
        <v>38</v>
      </c>
      <c r="B42" s="23" t="s">
        <v>32</v>
      </c>
      <c r="C42" s="71" t="s">
        <v>572</v>
      </c>
      <c r="D42" s="71" t="s">
        <v>58</v>
      </c>
      <c r="E42" s="71" t="s">
        <v>1215</v>
      </c>
      <c r="F42" s="71">
        <v>2019</v>
      </c>
      <c r="G42" s="71">
        <v>5010</v>
      </c>
      <c r="H42" s="71" t="s">
        <v>251</v>
      </c>
      <c r="I42" s="71">
        <v>20</v>
      </c>
      <c r="J42" s="81">
        <v>25</v>
      </c>
      <c r="K42" s="81">
        <v>12.5</v>
      </c>
      <c r="L42" s="81"/>
      <c r="M42" s="81"/>
      <c r="N42" s="81">
        <v>22.5</v>
      </c>
      <c r="O42" s="71" t="s">
        <v>572</v>
      </c>
      <c r="P42" s="71" t="s">
        <v>572</v>
      </c>
      <c r="Q42" s="71" t="s">
        <v>572</v>
      </c>
      <c r="R42" s="71" t="s">
        <v>572</v>
      </c>
      <c r="S42" s="71" t="s">
        <v>574</v>
      </c>
    </row>
    <row r="43" customHeight="1" spans="1:19">
      <c r="A43" s="71">
        <v>39</v>
      </c>
      <c r="B43" s="23"/>
      <c r="C43" s="71" t="s">
        <v>572</v>
      </c>
      <c r="D43" s="71" t="s">
        <v>58</v>
      </c>
      <c r="E43" s="71" t="s">
        <v>575</v>
      </c>
      <c r="F43" s="71">
        <v>2019</v>
      </c>
      <c r="G43" s="71">
        <v>600</v>
      </c>
      <c r="H43" s="71" t="s">
        <v>87</v>
      </c>
      <c r="I43" s="71">
        <v>20</v>
      </c>
      <c r="J43" s="81">
        <v>17</v>
      </c>
      <c r="K43" s="81">
        <v>8.3</v>
      </c>
      <c r="L43" s="81"/>
      <c r="M43" s="81"/>
      <c r="N43" s="81">
        <v>15.3</v>
      </c>
      <c r="O43" s="71" t="s">
        <v>572</v>
      </c>
      <c r="P43" s="71" t="s">
        <v>572</v>
      </c>
      <c r="Q43" s="71" t="s">
        <v>572</v>
      </c>
      <c r="R43" s="71" t="s">
        <v>572</v>
      </c>
      <c r="S43" s="71" t="s">
        <v>1787</v>
      </c>
    </row>
    <row r="44" customHeight="1" spans="1:19">
      <c r="A44" s="71">
        <v>40</v>
      </c>
      <c r="B44" s="23"/>
      <c r="C44" s="71" t="s">
        <v>580</v>
      </c>
      <c r="D44" s="25" t="s">
        <v>66</v>
      </c>
      <c r="E44" s="25" t="s">
        <v>1788</v>
      </c>
      <c r="F44" s="71">
        <v>2019</v>
      </c>
      <c r="G44" s="71">
        <v>300</v>
      </c>
      <c r="H44" s="71" t="s">
        <v>75</v>
      </c>
      <c r="I44" s="71" t="s">
        <v>1543</v>
      </c>
      <c r="J44" s="81">
        <v>120</v>
      </c>
      <c r="K44" s="82">
        <v>25</v>
      </c>
      <c r="L44" s="81"/>
      <c r="M44" s="83">
        <v>95</v>
      </c>
      <c r="N44" s="81">
        <v>120</v>
      </c>
      <c r="O44" s="71" t="s">
        <v>580</v>
      </c>
      <c r="P44" s="71" t="s">
        <v>580</v>
      </c>
      <c r="Q44" s="71" t="s">
        <v>580</v>
      </c>
      <c r="R44" s="71" t="s">
        <v>580</v>
      </c>
      <c r="S44" s="71" t="s">
        <v>1789</v>
      </c>
    </row>
    <row r="45" customHeight="1" spans="1:19">
      <c r="A45" s="71">
        <v>41</v>
      </c>
      <c r="B45" s="23"/>
      <c r="C45" s="75" t="s">
        <v>580</v>
      </c>
      <c r="D45" s="71" t="s">
        <v>58</v>
      </c>
      <c r="E45" s="26" t="s">
        <v>1790</v>
      </c>
      <c r="F45" s="71">
        <v>2019</v>
      </c>
      <c r="G45" s="71">
        <v>600</v>
      </c>
      <c r="H45" s="75" t="s">
        <v>87</v>
      </c>
      <c r="I45" s="75" t="s">
        <v>111</v>
      </c>
      <c r="J45" s="84">
        <v>19.6385</v>
      </c>
      <c r="K45" s="84">
        <v>15.7108</v>
      </c>
      <c r="L45" s="85"/>
      <c r="M45" s="86">
        <v>3.9277</v>
      </c>
      <c r="N45" s="84">
        <v>19.6385</v>
      </c>
      <c r="O45" s="75" t="s">
        <v>580</v>
      </c>
      <c r="P45" s="71" t="s">
        <v>580</v>
      </c>
      <c r="Q45" s="71" t="s">
        <v>580</v>
      </c>
      <c r="R45" s="71" t="s">
        <v>580</v>
      </c>
      <c r="S45" s="75" t="s">
        <v>1789</v>
      </c>
    </row>
    <row r="46" customHeight="1" spans="1:19">
      <c r="A46" s="71">
        <v>42</v>
      </c>
      <c r="B46" s="23"/>
      <c r="C46" s="75" t="s">
        <v>580</v>
      </c>
      <c r="D46" s="71" t="s">
        <v>58</v>
      </c>
      <c r="E46" s="19" t="s">
        <v>1791</v>
      </c>
      <c r="F46" s="71">
        <v>2019</v>
      </c>
      <c r="G46" s="19">
        <v>262</v>
      </c>
      <c r="H46" s="71" t="s">
        <v>525</v>
      </c>
      <c r="I46" s="75" t="s">
        <v>111</v>
      </c>
      <c r="J46" s="87">
        <v>17.8879</v>
      </c>
      <c r="K46" s="33">
        <v>8.94</v>
      </c>
      <c r="L46" s="88"/>
      <c r="M46" s="83">
        <v>8.94</v>
      </c>
      <c r="N46" s="87">
        <v>17.8879</v>
      </c>
      <c r="O46" s="75" t="s">
        <v>580</v>
      </c>
      <c r="P46" s="71" t="s">
        <v>580</v>
      </c>
      <c r="Q46" s="71" t="s">
        <v>580</v>
      </c>
      <c r="R46" s="71" t="s">
        <v>580</v>
      </c>
      <c r="S46" s="75" t="s">
        <v>1792</v>
      </c>
    </row>
    <row r="47" customHeight="1" spans="1:19">
      <c r="A47" s="71">
        <v>43</v>
      </c>
      <c r="B47" s="23"/>
      <c r="C47" s="76" t="s">
        <v>102</v>
      </c>
      <c r="D47" s="71" t="s">
        <v>58</v>
      </c>
      <c r="E47" s="76" t="s">
        <v>1793</v>
      </c>
      <c r="F47" s="71">
        <v>2019</v>
      </c>
      <c r="G47" s="77">
        <v>200</v>
      </c>
      <c r="H47" s="76" t="s">
        <v>87</v>
      </c>
      <c r="I47" s="76" t="s">
        <v>111</v>
      </c>
      <c r="J47" s="77">
        <v>9.5714</v>
      </c>
      <c r="K47" s="77">
        <v>7.6571</v>
      </c>
      <c r="L47" s="81"/>
      <c r="M47" s="83"/>
      <c r="N47" s="77">
        <v>9</v>
      </c>
      <c r="O47" s="76" t="s">
        <v>102</v>
      </c>
      <c r="P47" s="76" t="s">
        <v>102</v>
      </c>
      <c r="Q47" s="76" t="s">
        <v>102</v>
      </c>
      <c r="R47" s="76" t="s">
        <v>102</v>
      </c>
      <c r="S47" s="76" t="s">
        <v>1794</v>
      </c>
    </row>
    <row r="48" customHeight="1" spans="1:19">
      <c r="A48" s="71">
        <v>44</v>
      </c>
      <c r="B48" s="23"/>
      <c r="C48" s="71" t="s">
        <v>588</v>
      </c>
      <c r="D48" s="71" t="s">
        <v>58</v>
      </c>
      <c r="E48" s="19" t="s">
        <v>1795</v>
      </c>
      <c r="F48" s="71">
        <v>2019</v>
      </c>
      <c r="G48" s="19">
        <v>500</v>
      </c>
      <c r="H48" s="19" t="s">
        <v>87</v>
      </c>
      <c r="I48" s="19">
        <v>15</v>
      </c>
      <c r="J48" s="89">
        <v>6</v>
      </c>
      <c r="K48" s="89">
        <v>3</v>
      </c>
      <c r="L48" s="89"/>
      <c r="M48" s="89"/>
      <c r="N48" s="89">
        <v>3</v>
      </c>
      <c r="O48" s="71" t="s">
        <v>588</v>
      </c>
      <c r="P48" s="71" t="s">
        <v>588</v>
      </c>
      <c r="Q48" s="71" t="s">
        <v>588</v>
      </c>
      <c r="R48" s="71" t="s">
        <v>588</v>
      </c>
      <c r="S48" s="71" t="s">
        <v>1294</v>
      </c>
    </row>
    <row r="49" customHeight="1" spans="1:19">
      <c r="A49" s="71">
        <v>45</v>
      </c>
      <c r="B49" s="23"/>
      <c r="C49" s="71" t="s">
        <v>1300</v>
      </c>
      <c r="D49" s="71" t="s">
        <v>58</v>
      </c>
      <c r="E49" s="71" t="s">
        <v>1301</v>
      </c>
      <c r="F49" s="71">
        <v>2019</v>
      </c>
      <c r="G49" s="71">
        <v>1600</v>
      </c>
      <c r="H49" s="71" t="s">
        <v>87</v>
      </c>
      <c r="I49" s="71">
        <v>20</v>
      </c>
      <c r="J49" s="81">
        <v>13.0028</v>
      </c>
      <c r="K49" s="81">
        <v>6.5</v>
      </c>
      <c r="L49" s="81"/>
      <c r="M49" s="81"/>
      <c r="N49" s="81">
        <v>13.0028</v>
      </c>
      <c r="O49" s="71" t="s">
        <v>1300</v>
      </c>
      <c r="P49" s="71" t="s">
        <v>1300</v>
      </c>
      <c r="Q49" s="71" t="s">
        <v>1300</v>
      </c>
      <c r="R49" s="71" t="s">
        <v>1300</v>
      </c>
      <c r="S49" s="71" t="s">
        <v>1302</v>
      </c>
    </row>
    <row r="50" customHeight="1" spans="1:19">
      <c r="A50" s="71">
        <v>46</v>
      </c>
      <c r="B50" s="23"/>
      <c r="C50" s="71" t="s">
        <v>1300</v>
      </c>
      <c r="D50" s="71" t="s">
        <v>58</v>
      </c>
      <c r="E50" s="71" t="s">
        <v>1796</v>
      </c>
      <c r="F50" s="71">
        <v>2019</v>
      </c>
      <c r="G50" s="71">
        <v>600</v>
      </c>
      <c r="H50" s="71" t="s">
        <v>87</v>
      </c>
      <c r="I50" s="71">
        <v>20</v>
      </c>
      <c r="J50" s="81">
        <v>14.0079</v>
      </c>
      <c r="K50" s="81">
        <v>7</v>
      </c>
      <c r="L50" s="81"/>
      <c r="M50" s="81"/>
      <c r="N50" s="81">
        <v>14.0079</v>
      </c>
      <c r="O50" s="71" t="s">
        <v>1300</v>
      </c>
      <c r="P50" s="71" t="s">
        <v>1300</v>
      </c>
      <c r="Q50" s="71" t="s">
        <v>1300</v>
      </c>
      <c r="R50" s="71" t="s">
        <v>1300</v>
      </c>
      <c r="S50" s="71" t="s">
        <v>1797</v>
      </c>
    </row>
    <row r="51" customHeight="1" spans="1:19">
      <c r="A51" s="71">
        <v>47</v>
      </c>
      <c r="B51" s="23"/>
      <c r="C51" s="71" t="s">
        <v>118</v>
      </c>
      <c r="D51" s="71" t="s">
        <v>58</v>
      </c>
      <c r="E51" s="71" t="s">
        <v>1798</v>
      </c>
      <c r="F51" s="71">
        <v>2019</v>
      </c>
      <c r="G51" s="71">
        <v>110</v>
      </c>
      <c r="H51" s="71" t="s">
        <v>607</v>
      </c>
      <c r="I51" s="71">
        <v>10</v>
      </c>
      <c r="J51" s="81">
        <v>18.1584</v>
      </c>
      <c r="K51" s="81">
        <v>7.5</v>
      </c>
      <c r="L51" s="81">
        <v>0</v>
      </c>
      <c r="M51" s="81">
        <v>0</v>
      </c>
      <c r="N51" s="81">
        <v>18.1584</v>
      </c>
      <c r="O51" s="71" t="s">
        <v>118</v>
      </c>
      <c r="P51" s="71" t="s">
        <v>118</v>
      </c>
      <c r="Q51" s="71" t="s">
        <v>118</v>
      </c>
      <c r="R51" s="71" t="s">
        <v>118</v>
      </c>
      <c r="S51" s="71" t="s">
        <v>123</v>
      </c>
    </row>
    <row r="52" customHeight="1" spans="1:19">
      <c r="A52" s="71">
        <v>48</v>
      </c>
      <c r="B52" s="23"/>
      <c r="C52" s="71" t="s">
        <v>118</v>
      </c>
      <c r="D52" s="71" t="s">
        <v>58</v>
      </c>
      <c r="E52" s="71" t="s">
        <v>1799</v>
      </c>
      <c r="F52" s="71">
        <v>2019</v>
      </c>
      <c r="G52" s="71">
        <v>315</v>
      </c>
      <c r="H52" s="71" t="s">
        <v>607</v>
      </c>
      <c r="I52" s="71">
        <v>10</v>
      </c>
      <c r="J52" s="81"/>
      <c r="K52" s="81"/>
      <c r="L52" s="81"/>
      <c r="M52" s="81"/>
      <c r="N52" s="81"/>
      <c r="O52" s="71"/>
      <c r="P52" s="71"/>
      <c r="Q52" s="71"/>
      <c r="R52" s="71"/>
      <c r="S52" s="71"/>
    </row>
    <row r="53" customHeight="1" spans="1:19">
      <c r="A53" s="71">
        <v>49</v>
      </c>
      <c r="B53" s="23"/>
      <c r="C53" s="71" t="s">
        <v>118</v>
      </c>
      <c r="D53" s="71" t="s">
        <v>58</v>
      </c>
      <c r="E53" s="71" t="s">
        <v>1800</v>
      </c>
      <c r="F53" s="71">
        <v>2019</v>
      </c>
      <c r="G53" s="71">
        <v>213</v>
      </c>
      <c r="H53" s="71" t="s">
        <v>607</v>
      </c>
      <c r="I53" s="71">
        <v>10</v>
      </c>
      <c r="J53" s="81">
        <v>72.4693</v>
      </c>
      <c r="K53" s="81">
        <v>35.65</v>
      </c>
      <c r="L53" s="81">
        <v>0</v>
      </c>
      <c r="M53" s="81">
        <v>0</v>
      </c>
      <c r="N53" s="81">
        <v>72.4693</v>
      </c>
      <c r="O53" s="71" t="s">
        <v>118</v>
      </c>
      <c r="P53" s="71" t="s">
        <v>118</v>
      </c>
      <c r="Q53" s="71" t="s">
        <v>118</v>
      </c>
      <c r="R53" s="71" t="s">
        <v>118</v>
      </c>
      <c r="S53" s="72" t="s">
        <v>619</v>
      </c>
    </row>
    <row r="54" customHeight="1" spans="1:19">
      <c r="A54" s="71">
        <v>50</v>
      </c>
      <c r="B54" s="23"/>
      <c r="C54" s="71" t="s">
        <v>118</v>
      </c>
      <c r="D54" s="71" t="s">
        <v>58</v>
      </c>
      <c r="E54" s="71" t="s">
        <v>1801</v>
      </c>
      <c r="F54" s="71">
        <v>2019</v>
      </c>
      <c r="G54" s="71">
        <v>397</v>
      </c>
      <c r="H54" s="71" t="s">
        <v>87</v>
      </c>
      <c r="I54" s="71">
        <v>10</v>
      </c>
      <c r="J54" s="81"/>
      <c r="K54" s="81"/>
      <c r="L54" s="81"/>
      <c r="M54" s="81"/>
      <c r="N54" s="81"/>
      <c r="O54" s="71"/>
      <c r="P54" s="71"/>
      <c r="Q54" s="71"/>
      <c r="R54" s="71"/>
      <c r="S54" s="72"/>
    </row>
    <row r="55" customHeight="1" spans="1:19">
      <c r="A55" s="71">
        <v>51</v>
      </c>
      <c r="B55" s="23"/>
      <c r="C55" s="71" t="s">
        <v>118</v>
      </c>
      <c r="D55" s="71" t="s">
        <v>58</v>
      </c>
      <c r="E55" s="71" t="s">
        <v>1802</v>
      </c>
      <c r="F55" s="71">
        <v>2019</v>
      </c>
      <c r="G55" s="71">
        <v>770.04</v>
      </c>
      <c r="H55" s="71" t="s">
        <v>251</v>
      </c>
      <c r="I55" s="71">
        <v>10</v>
      </c>
      <c r="J55" s="81"/>
      <c r="K55" s="81"/>
      <c r="L55" s="81"/>
      <c r="M55" s="81"/>
      <c r="N55" s="81"/>
      <c r="O55" s="71"/>
      <c r="P55" s="71"/>
      <c r="Q55" s="71"/>
      <c r="R55" s="71"/>
      <c r="S55" s="72"/>
    </row>
    <row r="56" customHeight="1" spans="1:19">
      <c r="A56" s="71">
        <v>52</v>
      </c>
      <c r="B56" s="23"/>
      <c r="C56" s="71" t="s">
        <v>118</v>
      </c>
      <c r="D56" s="71" t="s">
        <v>58</v>
      </c>
      <c r="E56" s="71" t="s">
        <v>1803</v>
      </c>
      <c r="F56" s="71">
        <v>2019</v>
      </c>
      <c r="G56" s="71">
        <v>140</v>
      </c>
      <c r="H56" s="71" t="s">
        <v>607</v>
      </c>
      <c r="I56" s="71">
        <v>10</v>
      </c>
      <c r="J56" s="81">
        <v>7.3757</v>
      </c>
      <c r="K56" s="81">
        <v>3.5</v>
      </c>
      <c r="L56" s="81">
        <v>0</v>
      </c>
      <c r="M56" s="81">
        <v>0</v>
      </c>
      <c r="N56" s="81">
        <v>7.3757</v>
      </c>
      <c r="O56" s="71" t="s">
        <v>118</v>
      </c>
      <c r="P56" s="71" t="s">
        <v>118</v>
      </c>
      <c r="Q56" s="71" t="s">
        <v>118</v>
      </c>
      <c r="R56" s="71" t="s">
        <v>118</v>
      </c>
      <c r="S56" s="71" t="s">
        <v>616</v>
      </c>
    </row>
    <row r="57" customHeight="1" spans="1:19">
      <c r="A57" s="71">
        <v>53</v>
      </c>
      <c r="B57" s="23"/>
      <c r="C57" s="48" t="s">
        <v>633</v>
      </c>
      <c r="D57" s="25" t="s">
        <v>66</v>
      </c>
      <c r="E57" s="48" t="s">
        <v>1804</v>
      </c>
      <c r="F57" s="71">
        <v>2019</v>
      </c>
      <c r="G57" s="71">
        <v>40</v>
      </c>
      <c r="H57" s="71" t="s">
        <v>75</v>
      </c>
      <c r="I57" s="71">
        <v>20</v>
      </c>
      <c r="J57" s="89">
        <v>18.6193</v>
      </c>
      <c r="K57" s="89">
        <v>13.0335</v>
      </c>
      <c r="L57" s="81"/>
      <c r="M57" s="81"/>
      <c r="N57" s="89">
        <v>18.6193</v>
      </c>
      <c r="O57" s="71" t="s">
        <v>633</v>
      </c>
      <c r="P57" s="71" t="s">
        <v>633</v>
      </c>
      <c r="Q57" s="71" t="s">
        <v>633</v>
      </c>
      <c r="R57" s="71" t="s">
        <v>633</v>
      </c>
      <c r="S57" s="71" t="s">
        <v>635</v>
      </c>
    </row>
    <row r="58" customHeight="1" spans="1:19">
      <c r="A58" s="71">
        <v>54</v>
      </c>
      <c r="B58" s="23"/>
      <c r="C58" s="48" t="s">
        <v>633</v>
      </c>
      <c r="D58" s="71" t="s">
        <v>58</v>
      </c>
      <c r="E58" s="25" t="s">
        <v>1805</v>
      </c>
      <c r="F58" s="71">
        <v>2019</v>
      </c>
      <c r="G58" s="71">
        <v>8</v>
      </c>
      <c r="H58" s="71" t="s">
        <v>87</v>
      </c>
      <c r="I58" s="71">
        <v>20</v>
      </c>
      <c r="J58" s="90" t="s">
        <v>1806</v>
      </c>
      <c r="K58" s="83">
        <v>16.292</v>
      </c>
      <c r="L58" s="81"/>
      <c r="M58" s="81"/>
      <c r="N58" s="90" t="s">
        <v>1807</v>
      </c>
      <c r="O58" s="71" t="s">
        <v>633</v>
      </c>
      <c r="P58" s="71" t="s">
        <v>633</v>
      </c>
      <c r="Q58" s="71" t="s">
        <v>633</v>
      </c>
      <c r="R58" s="71" t="s">
        <v>633</v>
      </c>
      <c r="S58" s="71" t="s">
        <v>1808</v>
      </c>
    </row>
    <row r="59" customHeight="1" spans="1:19">
      <c r="A59" s="71">
        <v>55</v>
      </c>
      <c r="B59" s="23"/>
      <c r="C59" s="71" t="s">
        <v>1308</v>
      </c>
      <c r="D59" s="71" t="s">
        <v>58</v>
      </c>
      <c r="E59" s="23" t="s">
        <v>1809</v>
      </c>
      <c r="F59" s="71">
        <v>2019</v>
      </c>
      <c r="G59" s="71">
        <v>0.7</v>
      </c>
      <c r="H59" s="71" t="s">
        <v>60</v>
      </c>
      <c r="I59" s="71" t="s">
        <v>111</v>
      </c>
      <c r="J59" s="81">
        <v>15.83</v>
      </c>
      <c r="K59" s="81"/>
      <c r="L59" s="81">
        <v>12</v>
      </c>
      <c r="M59" s="81"/>
      <c r="N59" s="81">
        <v>12</v>
      </c>
      <c r="O59" s="71" t="s">
        <v>1308</v>
      </c>
      <c r="P59" s="71" t="s">
        <v>1308</v>
      </c>
      <c r="Q59" s="71" t="s">
        <v>1308</v>
      </c>
      <c r="R59" s="71" t="s">
        <v>1308</v>
      </c>
      <c r="S59" s="71" t="s">
        <v>1810</v>
      </c>
    </row>
    <row r="60" customHeight="1" spans="1:19">
      <c r="A60" s="71">
        <v>56</v>
      </c>
      <c r="B60" s="23"/>
      <c r="C60" s="71" t="s">
        <v>1308</v>
      </c>
      <c r="D60" s="71" t="s">
        <v>58</v>
      </c>
      <c r="E60" s="23" t="s">
        <v>1811</v>
      </c>
      <c r="F60" s="71">
        <v>2019</v>
      </c>
      <c r="G60" s="71">
        <v>0.45</v>
      </c>
      <c r="H60" s="71" t="s">
        <v>60</v>
      </c>
      <c r="I60" s="71" t="s">
        <v>111</v>
      </c>
      <c r="J60" s="81">
        <v>8.33</v>
      </c>
      <c r="K60" s="81"/>
      <c r="L60" s="81">
        <v>8</v>
      </c>
      <c r="M60" s="81"/>
      <c r="N60" s="81">
        <v>6</v>
      </c>
      <c r="O60" s="71" t="s">
        <v>1308</v>
      </c>
      <c r="P60" s="71" t="s">
        <v>1308</v>
      </c>
      <c r="Q60" s="71" t="s">
        <v>1308</v>
      </c>
      <c r="R60" s="71" t="s">
        <v>1308</v>
      </c>
      <c r="S60" s="71" t="s">
        <v>1810</v>
      </c>
    </row>
    <row r="61" customHeight="1" spans="1:19">
      <c r="A61" s="71">
        <v>57</v>
      </c>
      <c r="B61" s="23"/>
      <c r="C61" s="71" t="s">
        <v>641</v>
      </c>
      <c r="D61" s="25" t="s">
        <v>66</v>
      </c>
      <c r="E61" s="48" t="s">
        <v>1812</v>
      </c>
      <c r="F61" s="71">
        <v>2019</v>
      </c>
      <c r="G61" s="71">
        <v>50</v>
      </c>
      <c r="H61" s="71" t="s">
        <v>75</v>
      </c>
      <c r="I61" s="72">
        <v>30</v>
      </c>
      <c r="J61" s="89">
        <v>45.5376</v>
      </c>
      <c r="K61" s="89">
        <v>36.4301</v>
      </c>
      <c r="L61" s="81"/>
      <c r="M61" s="81"/>
      <c r="N61" s="81">
        <v>45</v>
      </c>
      <c r="O61" s="71" t="s">
        <v>641</v>
      </c>
      <c r="P61" s="71" t="s">
        <v>641</v>
      </c>
      <c r="Q61" s="71" t="s">
        <v>641</v>
      </c>
      <c r="R61" s="71" t="s">
        <v>641</v>
      </c>
      <c r="S61" s="71" t="s">
        <v>1813</v>
      </c>
    </row>
    <row r="62" customHeight="1" spans="1:19">
      <c r="A62" s="71">
        <v>58</v>
      </c>
      <c r="B62" s="23"/>
      <c r="C62" s="76" t="s">
        <v>1314</v>
      </c>
      <c r="D62" s="71" t="s">
        <v>58</v>
      </c>
      <c r="E62" s="19" t="s">
        <v>1814</v>
      </c>
      <c r="F62" s="71">
        <v>2019</v>
      </c>
      <c r="G62" s="77">
        <v>800</v>
      </c>
      <c r="H62" s="76" t="s">
        <v>87</v>
      </c>
      <c r="I62" s="77">
        <v>20</v>
      </c>
      <c r="J62" s="81">
        <v>29.6422</v>
      </c>
      <c r="K62" s="81">
        <v>14.3</v>
      </c>
      <c r="L62" s="81"/>
      <c r="M62" s="81"/>
      <c r="N62" s="77">
        <v>27.177</v>
      </c>
      <c r="O62" s="76" t="s">
        <v>1314</v>
      </c>
      <c r="P62" s="76" t="s">
        <v>1314</v>
      </c>
      <c r="Q62" s="76" t="s">
        <v>1314</v>
      </c>
      <c r="R62" s="76" t="s">
        <v>1314</v>
      </c>
      <c r="S62" s="76" t="s">
        <v>1815</v>
      </c>
    </row>
    <row r="63" customHeight="1" spans="1:19">
      <c r="A63" s="71">
        <v>59</v>
      </c>
      <c r="B63" s="23"/>
      <c r="C63" s="76" t="s">
        <v>1314</v>
      </c>
      <c r="D63" s="71" t="s">
        <v>58</v>
      </c>
      <c r="E63" s="19" t="s">
        <v>1816</v>
      </c>
      <c r="F63" s="71">
        <v>2019</v>
      </c>
      <c r="G63" s="77">
        <v>150</v>
      </c>
      <c r="H63" s="76" t="s">
        <v>87</v>
      </c>
      <c r="I63" s="77">
        <v>20</v>
      </c>
      <c r="J63" s="87">
        <v>4.9965</v>
      </c>
      <c r="K63" s="87">
        <v>2.5</v>
      </c>
      <c r="L63" s="81"/>
      <c r="M63" s="81"/>
      <c r="N63" s="87">
        <v>4.746675</v>
      </c>
      <c r="O63" s="76" t="s">
        <v>1314</v>
      </c>
      <c r="P63" s="76" t="s">
        <v>1314</v>
      </c>
      <c r="Q63" s="76" t="s">
        <v>1314</v>
      </c>
      <c r="R63" s="76" t="s">
        <v>1314</v>
      </c>
      <c r="S63" s="76" t="s">
        <v>1817</v>
      </c>
    </row>
    <row r="64" customHeight="1" spans="1:19">
      <c r="A64" s="71">
        <v>60</v>
      </c>
      <c r="B64" s="23"/>
      <c r="C64" s="71" t="s">
        <v>124</v>
      </c>
      <c r="D64" s="71" t="s">
        <v>58</v>
      </c>
      <c r="E64" s="71" t="s">
        <v>575</v>
      </c>
      <c r="F64" s="71">
        <v>2019</v>
      </c>
      <c r="G64" s="71">
        <v>120</v>
      </c>
      <c r="H64" s="71" t="s">
        <v>87</v>
      </c>
      <c r="I64" s="71">
        <v>30</v>
      </c>
      <c r="J64" s="71">
        <v>4</v>
      </c>
      <c r="K64" s="71">
        <v>2</v>
      </c>
      <c r="L64" s="71">
        <v>0</v>
      </c>
      <c r="M64" s="71">
        <v>2</v>
      </c>
      <c r="N64" s="71">
        <v>4</v>
      </c>
      <c r="O64" s="71" t="s">
        <v>124</v>
      </c>
      <c r="P64" s="71" t="s">
        <v>124</v>
      </c>
      <c r="Q64" s="71" t="s">
        <v>124</v>
      </c>
      <c r="R64" s="71" t="s">
        <v>124</v>
      </c>
      <c r="S64" s="71" t="s">
        <v>1322</v>
      </c>
    </row>
    <row r="65" customHeight="1" spans="1:19">
      <c r="A65" s="71">
        <v>61</v>
      </c>
      <c r="B65" s="23"/>
      <c r="C65" s="71" t="s">
        <v>124</v>
      </c>
      <c r="D65" s="71" t="s">
        <v>58</v>
      </c>
      <c r="E65" s="23" t="s">
        <v>1818</v>
      </c>
      <c r="F65" s="71">
        <v>2019</v>
      </c>
      <c r="G65" s="71">
        <v>10</v>
      </c>
      <c r="H65" s="71" t="s">
        <v>75</v>
      </c>
      <c r="I65" s="71">
        <v>20</v>
      </c>
      <c r="J65" s="71">
        <v>8</v>
      </c>
      <c r="K65" s="71">
        <v>8</v>
      </c>
      <c r="L65" s="71">
        <v>0</v>
      </c>
      <c r="M65" s="71">
        <v>0</v>
      </c>
      <c r="N65" s="71">
        <v>8</v>
      </c>
      <c r="O65" s="71" t="s">
        <v>124</v>
      </c>
      <c r="P65" s="71" t="s">
        <v>124</v>
      </c>
      <c r="Q65" s="71" t="s">
        <v>124</v>
      </c>
      <c r="R65" s="71" t="s">
        <v>124</v>
      </c>
      <c r="S65" s="71" t="s">
        <v>1320</v>
      </c>
    </row>
    <row r="66" customHeight="1" spans="1:19">
      <c r="A66" s="71">
        <v>62</v>
      </c>
      <c r="B66" s="23"/>
      <c r="C66" s="71" t="s">
        <v>124</v>
      </c>
      <c r="D66" s="71" t="s">
        <v>58</v>
      </c>
      <c r="E66" s="23" t="s">
        <v>1819</v>
      </c>
      <c r="F66" s="71">
        <v>2019</v>
      </c>
      <c r="G66" s="71">
        <v>900</v>
      </c>
      <c r="H66" s="71" t="s">
        <v>87</v>
      </c>
      <c r="I66" s="71">
        <v>20</v>
      </c>
      <c r="J66" s="71">
        <v>18.7</v>
      </c>
      <c r="K66" s="71">
        <v>18.7</v>
      </c>
      <c r="L66" s="71">
        <v>0</v>
      </c>
      <c r="M66" s="71">
        <v>0</v>
      </c>
      <c r="N66" s="71">
        <v>18.7</v>
      </c>
      <c r="O66" s="71" t="s">
        <v>124</v>
      </c>
      <c r="P66" s="71" t="s">
        <v>124</v>
      </c>
      <c r="Q66" s="71" t="s">
        <v>124</v>
      </c>
      <c r="R66" s="71" t="s">
        <v>124</v>
      </c>
      <c r="S66" s="71" t="s">
        <v>664</v>
      </c>
    </row>
    <row r="67" customHeight="1" spans="1:19">
      <c r="A67" s="71">
        <v>63</v>
      </c>
      <c r="B67" s="23"/>
      <c r="C67" s="71" t="s">
        <v>124</v>
      </c>
      <c r="D67" s="71" t="s">
        <v>58</v>
      </c>
      <c r="E67" s="71" t="s">
        <v>1820</v>
      </c>
      <c r="F67" s="71">
        <v>2019</v>
      </c>
      <c r="G67" s="71">
        <v>900</v>
      </c>
      <c r="H67" s="71" t="s">
        <v>87</v>
      </c>
      <c r="I67" s="71">
        <v>30</v>
      </c>
      <c r="J67" s="71">
        <v>20.8</v>
      </c>
      <c r="K67" s="71">
        <v>10</v>
      </c>
      <c r="L67" s="71">
        <v>0</v>
      </c>
      <c r="M67" s="71">
        <v>10.8</v>
      </c>
      <c r="N67" s="71">
        <v>20.8</v>
      </c>
      <c r="O67" s="71" t="s">
        <v>124</v>
      </c>
      <c r="P67" s="71" t="s">
        <v>124</v>
      </c>
      <c r="Q67" s="71" t="s">
        <v>124</v>
      </c>
      <c r="R67" s="71" t="s">
        <v>124</v>
      </c>
      <c r="S67" s="71" t="s">
        <v>1821</v>
      </c>
    </row>
    <row r="68" customHeight="1" spans="1:19">
      <c r="A68" s="71">
        <v>64</v>
      </c>
      <c r="B68" s="23"/>
      <c r="C68" s="71" t="s">
        <v>124</v>
      </c>
      <c r="D68" s="71" t="s">
        <v>58</v>
      </c>
      <c r="E68" s="71" t="s">
        <v>1822</v>
      </c>
      <c r="F68" s="71">
        <v>2019</v>
      </c>
      <c r="G68" s="71">
        <v>1</v>
      </c>
      <c r="H68" s="71" t="s">
        <v>271</v>
      </c>
      <c r="I68" s="71">
        <v>20</v>
      </c>
      <c r="J68" s="71">
        <v>2.528</v>
      </c>
      <c r="K68" s="71">
        <v>0</v>
      </c>
      <c r="L68" s="71">
        <v>2.528</v>
      </c>
      <c r="M68" s="71">
        <v>0</v>
      </c>
      <c r="N68" s="71">
        <v>2.528</v>
      </c>
      <c r="O68" s="71" t="s">
        <v>124</v>
      </c>
      <c r="P68" s="71" t="s">
        <v>124</v>
      </c>
      <c r="Q68" s="71" t="s">
        <v>124</v>
      </c>
      <c r="R68" s="71" t="s">
        <v>124</v>
      </c>
      <c r="S68" s="71" t="s">
        <v>1823</v>
      </c>
    </row>
    <row r="69" customHeight="1" spans="1:19">
      <c r="A69" s="71">
        <v>65</v>
      </c>
      <c r="B69" s="23"/>
      <c r="C69" s="71" t="s">
        <v>129</v>
      </c>
      <c r="D69" s="71" t="s">
        <v>58</v>
      </c>
      <c r="E69" s="15" t="s">
        <v>1824</v>
      </c>
      <c r="F69" s="71">
        <v>2019</v>
      </c>
      <c r="G69" s="15">
        <v>440</v>
      </c>
      <c r="H69" s="15" t="s">
        <v>87</v>
      </c>
      <c r="I69" s="15">
        <v>10</v>
      </c>
      <c r="J69" s="96">
        <v>8.2113</v>
      </c>
      <c r="K69" s="96">
        <v>4</v>
      </c>
      <c r="L69" s="96">
        <v>0</v>
      </c>
      <c r="M69" s="96">
        <v>4</v>
      </c>
      <c r="N69" s="96">
        <v>8.2113</v>
      </c>
      <c r="O69" s="15" t="s">
        <v>129</v>
      </c>
      <c r="P69" s="15" t="s">
        <v>129</v>
      </c>
      <c r="Q69" s="15" t="s">
        <v>129</v>
      </c>
      <c r="R69" s="15" t="s">
        <v>129</v>
      </c>
      <c r="S69" s="15" t="s">
        <v>1325</v>
      </c>
    </row>
    <row r="70" customHeight="1" spans="1:19">
      <c r="A70" s="71">
        <v>66</v>
      </c>
      <c r="B70" s="23"/>
      <c r="C70" s="71" t="s">
        <v>129</v>
      </c>
      <c r="D70" s="71" t="s">
        <v>58</v>
      </c>
      <c r="E70" s="15" t="s">
        <v>1825</v>
      </c>
      <c r="F70" s="71">
        <v>2019</v>
      </c>
      <c r="G70" s="15">
        <v>1</v>
      </c>
      <c r="H70" s="15" t="s">
        <v>271</v>
      </c>
      <c r="I70" s="15">
        <v>20</v>
      </c>
      <c r="J70" s="96">
        <v>2.76395</v>
      </c>
      <c r="K70" s="96">
        <v>0</v>
      </c>
      <c r="L70" s="96">
        <v>2.76395</v>
      </c>
      <c r="M70" s="96">
        <v>0</v>
      </c>
      <c r="N70" s="96">
        <v>2.76395</v>
      </c>
      <c r="O70" s="15" t="s">
        <v>129</v>
      </c>
      <c r="P70" s="15" t="s">
        <v>129</v>
      </c>
      <c r="Q70" s="15" t="s">
        <v>129</v>
      </c>
      <c r="R70" s="15" t="s">
        <v>129</v>
      </c>
      <c r="S70" s="15" t="s">
        <v>1325</v>
      </c>
    </row>
    <row r="71" customHeight="1" spans="1:19">
      <c r="A71" s="71">
        <v>67</v>
      </c>
      <c r="B71" s="23"/>
      <c r="C71" s="71" t="s">
        <v>1826</v>
      </c>
      <c r="D71" s="71" t="s">
        <v>58</v>
      </c>
      <c r="E71" s="71" t="s">
        <v>1827</v>
      </c>
      <c r="F71" s="71">
        <v>2019</v>
      </c>
      <c r="G71" s="71">
        <v>1.5</v>
      </c>
      <c r="H71" s="71" t="s">
        <v>75</v>
      </c>
      <c r="I71" s="71" t="s">
        <v>111</v>
      </c>
      <c r="J71" s="81">
        <v>12.7701</v>
      </c>
      <c r="K71" s="81">
        <v>0</v>
      </c>
      <c r="L71" s="81">
        <v>10</v>
      </c>
      <c r="M71" s="81">
        <v>0</v>
      </c>
      <c r="N71" s="81">
        <v>11</v>
      </c>
      <c r="O71" s="71" t="s">
        <v>1826</v>
      </c>
      <c r="P71" s="71" t="s">
        <v>1826</v>
      </c>
      <c r="Q71" s="71" t="s">
        <v>1826</v>
      </c>
      <c r="R71" s="71" t="s">
        <v>1826</v>
      </c>
      <c r="S71" s="71" t="s">
        <v>1828</v>
      </c>
    </row>
    <row r="72" customHeight="1" spans="1:19">
      <c r="A72" s="71">
        <v>68</v>
      </c>
      <c r="B72" s="23"/>
      <c r="C72" s="71" t="s">
        <v>1826</v>
      </c>
      <c r="D72" s="71" t="s">
        <v>58</v>
      </c>
      <c r="E72" s="71" t="s">
        <v>1829</v>
      </c>
      <c r="F72" s="71">
        <v>2019</v>
      </c>
      <c r="G72" s="71">
        <v>0.14</v>
      </c>
      <c r="H72" s="71" t="s">
        <v>60</v>
      </c>
      <c r="I72" s="71" t="s">
        <v>111</v>
      </c>
      <c r="J72" s="97">
        <v>18.498</v>
      </c>
      <c r="K72" s="97">
        <v>0</v>
      </c>
      <c r="L72" s="97">
        <v>9.249</v>
      </c>
      <c r="M72" s="97">
        <v>0</v>
      </c>
      <c r="N72" s="97">
        <v>17</v>
      </c>
      <c r="O72" s="81" t="s">
        <v>1826</v>
      </c>
      <c r="P72" s="81" t="s">
        <v>1826</v>
      </c>
      <c r="Q72" s="81" t="s">
        <v>1826</v>
      </c>
      <c r="R72" s="81" t="s">
        <v>1826</v>
      </c>
      <c r="S72" s="81" t="s">
        <v>1830</v>
      </c>
    </row>
    <row r="73" customHeight="1" spans="1:19">
      <c r="A73" s="71">
        <v>69</v>
      </c>
      <c r="B73" s="23"/>
      <c r="C73" s="71" t="s">
        <v>139</v>
      </c>
      <c r="D73" s="25" t="s">
        <v>66</v>
      </c>
      <c r="E73" s="71" t="s">
        <v>1831</v>
      </c>
      <c r="F73" s="71">
        <v>2019</v>
      </c>
      <c r="G73" s="71">
        <v>1</v>
      </c>
      <c r="H73" s="71" t="s">
        <v>90</v>
      </c>
      <c r="I73" s="71" t="s">
        <v>1329</v>
      </c>
      <c r="J73" s="81">
        <v>17.2047</v>
      </c>
      <c r="K73" s="81">
        <v>13.7638</v>
      </c>
      <c r="L73" s="81"/>
      <c r="M73" s="81">
        <v>3.4409</v>
      </c>
      <c r="N73" s="81">
        <v>17.2047</v>
      </c>
      <c r="O73" s="71" t="s">
        <v>139</v>
      </c>
      <c r="P73" s="71" t="s">
        <v>139</v>
      </c>
      <c r="Q73" s="71" t="s">
        <v>139</v>
      </c>
      <c r="R73" s="71" t="s">
        <v>139</v>
      </c>
      <c r="S73" s="71" t="s">
        <v>140</v>
      </c>
    </row>
    <row r="74" customHeight="1" spans="1:19">
      <c r="A74" s="71">
        <v>70</v>
      </c>
      <c r="B74" s="23"/>
      <c r="C74" s="71" t="s">
        <v>139</v>
      </c>
      <c r="D74" s="25" t="s">
        <v>66</v>
      </c>
      <c r="E74" s="71" t="s">
        <v>1832</v>
      </c>
      <c r="F74" s="71">
        <v>2019</v>
      </c>
      <c r="G74" s="71">
        <v>50</v>
      </c>
      <c r="H74" s="71" t="s">
        <v>75</v>
      </c>
      <c r="I74" s="71" t="s">
        <v>811</v>
      </c>
      <c r="J74" s="81">
        <v>35.0147</v>
      </c>
      <c r="K74" s="81">
        <v>17.5074</v>
      </c>
      <c r="L74" s="81"/>
      <c r="M74" s="81">
        <v>17.5073</v>
      </c>
      <c r="N74" s="81">
        <v>35.0147</v>
      </c>
      <c r="O74" s="71" t="s">
        <v>139</v>
      </c>
      <c r="P74" s="71" t="s">
        <v>139</v>
      </c>
      <c r="Q74" s="71" t="s">
        <v>139</v>
      </c>
      <c r="R74" s="71" t="s">
        <v>139</v>
      </c>
      <c r="S74" s="71" t="s">
        <v>140</v>
      </c>
    </row>
    <row r="75" customHeight="1" spans="1:19">
      <c r="A75" s="71">
        <v>71</v>
      </c>
      <c r="B75" s="23"/>
      <c r="C75" s="71" t="s">
        <v>139</v>
      </c>
      <c r="D75" s="71" t="s">
        <v>58</v>
      </c>
      <c r="E75" s="71" t="s">
        <v>1833</v>
      </c>
      <c r="F75" s="71">
        <v>2019</v>
      </c>
      <c r="G75" s="71">
        <v>1</v>
      </c>
      <c r="H75" s="71" t="s">
        <v>90</v>
      </c>
      <c r="I75" s="71" t="s">
        <v>1329</v>
      </c>
      <c r="J75" s="81">
        <v>9.2465</v>
      </c>
      <c r="K75" s="81">
        <v>7.3972</v>
      </c>
      <c r="L75" s="81"/>
      <c r="M75" s="81">
        <v>1.8493</v>
      </c>
      <c r="N75" s="81">
        <v>9.2465</v>
      </c>
      <c r="O75" s="71" t="s">
        <v>139</v>
      </c>
      <c r="P75" s="71" t="s">
        <v>139</v>
      </c>
      <c r="Q75" s="71" t="s">
        <v>139</v>
      </c>
      <c r="R75" s="71" t="s">
        <v>139</v>
      </c>
      <c r="S75" s="71" t="s">
        <v>140</v>
      </c>
    </row>
    <row r="76" customHeight="1" spans="1:19">
      <c r="A76" s="71">
        <v>72</v>
      </c>
      <c r="B76" s="23"/>
      <c r="C76" s="71" t="s">
        <v>139</v>
      </c>
      <c r="D76" s="71" t="s">
        <v>58</v>
      </c>
      <c r="E76" s="71" t="s">
        <v>1834</v>
      </c>
      <c r="F76" s="71">
        <v>2019</v>
      </c>
      <c r="G76" s="71">
        <v>500</v>
      </c>
      <c r="H76" s="71" t="s">
        <v>87</v>
      </c>
      <c r="I76" s="71" t="s">
        <v>1329</v>
      </c>
      <c r="J76" s="81">
        <v>25.1119</v>
      </c>
      <c r="K76" s="81">
        <v>13.5</v>
      </c>
      <c r="L76" s="81"/>
      <c r="M76" s="81">
        <v>11.6119</v>
      </c>
      <c r="N76" s="81">
        <v>25.1119</v>
      </c>
      <c r="O76" s="71" t="s">
        <v>139</v>
      </c>
      <c r="P76" s="71" t="s">
        <v>139</v>
      </c>
      <c r="Q76" s="71" t="s">
        <v>139</v>
      </c>
      <c r="R76" s="71" t="s">
        <v>139</v>
      </c>
      <c r="S76" s="71" t="s">
        <v>656</v>
      </c>
    </row>
    <row r="77" customHeight="1" spans="1:19">
      <c r="A77" s="71">
        <v>73</v>
      </c>
      <c r="B77" s="23"/>
      <c r="C77" s="71" t="s">
        <v>139</v>
      </c>
      <c r="D77" s="71" t="s">
        <v>58</v>
      </c>
      <c r="E77" s="71" t="s">
        <v>1328</v>
      </c>
      <c r="F77" s="71">
        <v>2019</v>
      </c>
      <c r="G77" s="71">
        <v>1000</v>
      </c>
      <c r="H77" s="71" t="s">
        <v>87</v>
      </c>
      <c r="I77" s="71" t="s">
        <v>1329</v>
      </c>
      <c r="J77" s="81">
        <v>20.3351</v>
      </c>
      <c r="K77" s="81">
        <v>10</v>
      </c>
      <c r="L77" s="81"/>
      <c r="M77" s="81">
        <v>10.3351</v>
      </c>
      <c r="N77" s="81">
        <v>20.3351</v>
      </c>
      <c r="O77" s="71" t="s">
        <v>139</v>
      </c>
      <c r="P77" s="71" t="s">
        <v>139</v>
      </c>
      <c r="Q77" s="71" t="s">
        <v>139</v>
      </c>
      <c r="R77" s="71" t="s">
        <v>139</v>
      </c>
      <c r="S77" s="71" t="s">
        <v>1330</v>
      </c>
    </row>
    <row r="78" customHeight="1" spans="1:19">
      <c r="A78" s="71">
        <v>74</v>
      </c>
      <c r="B78" s="23"/>
      <c r="C78" s="71" t="s">
        <v>139</v>
      </c>
      <c r="D78" s="71" t="s">
        <v>58</v>
      </c>
      <c r="E78" s="71" t="s">
        <v>1835</v>
      </c>
      <c r="F78" s="71">
        <v>2019</v>
      </c>
      <c r="G78" s="71">
        <v>500</v>
      </c>
      <c r="H78" s="71" t="s">
        <v>105</v>
      </c>
      <c r="I78" s="71" t="s">
        <v>1329</v>
      </c>
      <c r="J78" s="81">
        <v>10.9411</v>
      </c>
      <c r="K78" s="81">
        <v>5</v>
      </c>
      <c r="L78" s="81"/>
      <c r="M78" s="81">
        <v>5.9411</v>
      </c>
      <c r="N78" s="81">
        <v>10.9411</v>
      </c>
      <c r="O78" s="71" t="s">
        <v>139</v>
      </c>
      <c r="P78" s="71" t="s">
        <v>139</v>
      </c>
      <c r="Q78" s="71" t="s">
        <v>139</v>
      </c>
      <c r="R78" s="71" t="s">
        <v>139</v>
      </c>
      <c r="S78" s="71" t="s">
        <v>1330</v>
      </c>
    </row>
    <row r="79" customHeight="1" spans="1:19">
      <c r="A79" s="71">
        <v>75</v>
      </c>
      <c r="B79" s="23"/>
      <c r="C79" s="71" t="s">
        <v>1337</v>
      </c>
      <c r="D79" s="71" t="s">
        <v>58</v>
      </c>
      <c r="E79" s="25" t="s">
        <v>1836</v>
      </c>
      <c r="F79" s="71">
        <v>2019</v>
      </c>
      <c r="G79" s="25">
        <v>780</v>
      </c>
      <c r="H79" s="71" t="s">
        <v>105</v>
      </c>
      <c r="I79" s="71" t="s">
        <v>111</v>
      </c>
      <c r="J79" s="81">
        <v>14</v>
      </c>
      <c r="K79" s="81">
        <v>7</v>
      </c>
      <c r="L79" s="81"/>
      <c r="M79" s="81"/>
      <c r="N79" s="81">
        <v>14</v>
      </c>
      <c r="O79" s="71" t="s">
        <v>1337</v>
      </c>
      <c r="P79" s="71" t="s">
        <v>1337</v>
      </c>
      <c r="Q79" s="71" t="s">
        <v>1337</v>
      </c>
      <c r="R79" s="71" t="s">
        <v>1337</v>
      </c>
      <c r="S79" s="71" t="s">
        <v>1837</v>
      </c>
    </row>
    <row r="80" customHeight="1" spans="1:19">
      <c r="A80" s="71">
        <v>76</v>
      </c>
      <c r="B80" s="23"/>
      <c r="C80" s="71" t="s">
        <v>1337</v>
      </c>
      <c r="D80" s="71" t="s">
        <v>58</v>
      </c>
      <c r="E80" s="25" t="s">
        <v>1838</v>
      </c>
      <c r="F80" s="71">
        <v>2019</v>
      </c>
      <c r="G80" s="26">
        <v>3500</v>
      </c>
      <c r="H80" s="71" t="s">
        <v>105</v>
      </c>
      <c r="I80" s="71" t="s">
        <v>111</v>
      </c>
      <c r="J80" s="84">
        <v>20</v>
      </c>
      <c r="K80" s="98">
        <v>10</v>
      </c>
      <c r="L80" s="85"/>
      <c r="M80" s="84"/>
      <c r="N80" s="84">
        <v>20</v>
      </c>
      <c r="O80" s="71" t="s">
        <v>1337</v>
      </c>
      <c r="P80" s="71" t="s">
        <v>1337</v>
      </c>
      <c r="Q80" s="71" t="s">
        <v>1337</v>
      </c>
      <c r="R80" s="71" t="s">
        <v>1337</v>
      </c>
      <c r="S80" s="75" t="s">
        <v>1339</v>
      </c>
    </row>
    <row r="81" customHeight="1" spans="1:19">
      <c r="A81" s="71">
        <v>77</v>
      </c>
      <c r="B81" s="23" t="s">
        <v>34</v>
      </c>
      <c r="C81" s="71" t="s">
        <v>141</v>
      </c>
      <c r="D81" s="77" t="s">
        <v>58</v>
      </c>
      <c r="E81" s="77" t="s">
        <v>1839</v>
      </c>
      <c r="F81" s="71">
        <v>2019</v>
      </c>
      <c r="G81" s="71">
        <v>608</v>
      </c>
      <c r="H81" s="71" t="s">
        <v>87</v>
      </c>
      <c r="I81" s="71">
        <v>30</v>
      </c>
      <c r="J81" s="71">
        <v>25.2</v>
      </c>
      <c r="K81" s="71">
        <v>0</v>
      </c>
      <c r="L81" s="71">
        <v>22</v>
      </c>
      <c r="M81" s="71">
        <v>0</v>
      </c>
      <c r="N81" s="71">
        <v>25.2</v>
      </c>
      <c r="O81" s="71" t="s">
        <v>141</v>
      </c>
      <c r="P81" s="71" t="s">
        <v>141</v>
      </c>
      <c r="Q81" s="71" t="s">
        <v>141</v>
      </c>
      <c r="R81" s="71" t="s">
        <v>141</v>
      </c>
      <c r="S81" s="71" t="s">
        <v>148</v>
      </c>
    </row>
    <row r="82" customHeight="1" spans="1:19">
      <c r="A82" s="71">
        <v>78</v>
      </c>
      <c r="B82" s="23"/>
      <c r="C82" s="71" t="s">
        <v>671</v>
      </c>
      <c r="D82" s="71" t="s">
        <v>58</v>
      </c>
      <c r="E82" s="71" t="s">
        <v>1840</v>
      </c>
      <c r="F82" s="71">
        <v>2019</v>
      </c>
      <c r="G82" s="71">
        <v>2100</v>
      </c>
      <c r="H82" s="71" t="s">
        <v>87</v>
      </c>
      <c r="I82" s="71">
        <v>10</v>
      </c>
      <c r="J82" s="71">
        <v>92.3598</v>
      </c>
      <c r="K82" s="71">
        <v>0</v>
      </c>
      <c r="L82" s="71">
        <v>7</v>
      </c>
      <c r="M82" s="71">
        <v>0</v>
      </c>
      <c r="N82" s="71">
        <v>92.3598</v>
      </c>
      <c r="O82" s="71" t="s">
        <v>671</v>
      </c>
      <c r="P82" s="71" t="s">
        <v>671</v>
      </c>
      <c r="Q82" s="71" t="s">
        <v>671</v>
      </c>
      <c r="R82" s="71" t="s">
        <v>671</v>
      </c>
      <c r="S82" s="71" t="s">
        <v>673</v>
      </c>
    </row>
    <row r="83" customHeight="1" spans="1:19">
      <c r="A83" s="71">
        <v>79</v>
      </c>
      <c r="B83" s="23" t="s">
        <v>31</v>
      </c>
      <c r="C83" s="71" t="s">
        <v>719</v>
      </c>
      <c r="D83" s="71" t="s">
        <v>66</v>
      </c>
      <c r="E83" s="71" t="s">
        <v>1841</v>
      </c>
      <c r="F83" s="71">
        <v>2019</v>
      </c>
      <c r="G83" s="71">
        <v>240</v>
      </c>
      <c r="H83" s="71" t="s">
        <v>75</v>
      </c>
      <c r="I83" s="71">
        <v>20</v>
      </c>
      <c r="J83" s="71">
        <v>125.6</v>
      </c>
      <c r="K83" s="71">
        <v>0</v>
      </c>
      <c r="L83" s="71">
        <v>15</v>
      </c>
      <c r="M83" s="71">
        <v>0</v>
      </c>
      <c r="N83" s="71">
        <v>110</v>
      </c>
      <c r="O83" s="71" t="s">
        <v>719</v>
      </c>
      <c r="P83" s="71" t="s">
        <v>719</v>
      </c>
      <c r="Q83" s="71" t="s">
        <v>719</v>
      </c>
      <c r="R83" s="71" t="s">
        <v>719</v>
      </c>
      <c r="S83" s="71" t="s">
        <v>1842</v>
      </c>
    </row>
    <row r="84" customHeight="1" spans="1:19">
      <c r="A84" s="71">
        <v>80</v>
      </c>
      <c r="B84" s="23"/>
      <c r="C84" s="71" t="s">
        <v>719</v>
      </c>
      <c r="D84" s="71" t="s">
        <v>58</v>
      </c>
      <c r="E84" s="19" t="s">
        <v>1843</v>
      </c>
      <c r="F84" s="71">
        <v>2019</v>
      </c>
      <c r="G84" s="71">
        <v>160</v>
      </c>
      <c r="H84" s="71" t="s">
        <v>87</v>
      </c>
      <c r="I84" s="71">
        <v>10</v>
      </c>
      <c r="J84" s="19">
        <v>25.224637</v>
      </c>
      <c r="K84" s="19">
        <v>12.61</v>
      </c>
      <c r="L84" s="71">
        <v>0</v>
      </c>
      <c r="M84" s="71">
        <v>0</v>
      </c>
      <c r="N84" s="71">
        <v>20</v>
      </c>
      <c r="O84" s="71" t="s">
        <v>719</v>
      </c>
      <c r="P84" s="71" t="s">
        <v>719</v>
      </c>
      <c r="Q84" s="71" t="s">
        <v>719</v>
      </c>
      <c r="R84" s="71" t="s">
        <v>719</v>
      </c>
      <c r="S84" s="71" t="s">
        <v>1844</v>
      </c>
    </row>
    <row r="85" customHeight="1" spans="1:19">
      <c r="A85" s="71">
        <v>81</v>
      </c>
      <c r="B85" s="23"/>
      <c r="C85" s="71" t="s">
        <v>719</v>
      </c>
      <c r="D85" s="71" t="s">
        <v>58</v>
      </c>
      <c r="E85" s="19" t="s">
        <v>1351</v>
      </c>
      <c r="F85" s="71">
        <v>2019</v>
      </c>
      <c r="G85" s="71">
        <v>1000</v>
      </c>
      <c r="H85" s="71" t="s">
        <v>87</v>
      </c>
      <c r="I85" s="71">
        <v>20</v>
      </c>
      <c r="J85" s="19">
        <v>2.844054</v>
      </c>
      <c r="K85" s="19">
        <v>0.55</v>
      </c>
      <c r="L85" s="71">
        <v>0</v>
      </c>
      <c r="M85" s="71">
        <v>0</v>
      </c>
      <c r="N85" s="71">
        <v>2.1</v>
      </c>
      <c r="O85" s="71" t="s">
        <v>719</v>
      </c>
      <c r="P85" s="71" t="s">
        <v>719</v>
      </c>
      <c r="Q85" s="71" t="s">
        <v>719</v>
      </c>
      <c r="R85" s="71" t="s">
        <v>719</v>
      </c>
      <c r="S85" s="71" t="s">
        <v>1352</v>
      </c>
    </row>
    <row r="86" customHeight="1" spans="1:19">
      <c r="A86" s="71">
        <v>82</v>
      </c>
      <c r="B86" s="23"/>
      <c r="C86" s="71" t="s">
        <v>719</v>
      </c>
      <c r="D86" s="71" t="s">
        <v>58</v>
      </c>
      <c r="E86" s="19" t="s">
        <v>1845</v>
      </c>
      <c r="F86" s="71">
        <v>2019</v>
      </c>
      <c r="G86" s="71">
        <v>50</v>
      </c>
      <c r="H86" s="71" t="s">
        <v>525</v>
      </c>
      <c r="I86" s="71">
        <v>20</v>
      </c>
      <c r="J86" s="19">
        <v>5.717306</v>
      </c>
      <c r="K86" s="19">
        <v>2.86</v>
      </c>
      <c r="L86" s="71">
        <v>0</v>
      </c>
      <c r="M86" s="71">
        <v>0</v>
      </c>
      <c r="N86" s="71">
        <v>2.4</v>
      </c>
      <c r="O86" s="71" t="s">
        <v>719</v>
      </c>
      <c r="P86" s="71" t="s">
        <v>719</v>
      </c>
      <c r="Q86" s="71" t="s">
        <v>719</v>
      </c>
      <c r="R86" s="71" t="s">
        <v>719</v>
      </c>
      <c r="S86" s="71" t="s">
        <v>1846</v>
      </c>
    </row>
    <row r="87" customHeight="1" spans="1:19">
      <c r="A87" s="71">
        <v>83</v>
      </c>
      <c r="B87" s="23"/>
      <c r="C87" s="71" t="s">
        <v>719</v>
      </c>
      <c r="D87" s="71" t="s">
        <v>58</v>
      </c>
      <c r="E87" s="19" t="s">
        <v>1847</v>
      </c>
      <c r="F87" s="71">
        <v>2019</v>
      </c>
      <c r="G87" s="71">
        <v>90</v>
      </c>
      <c r="H87" s="71" t="s">
        <v>87</v>
      </c>
      <c r="I87" s="71">
        <v>15</v>
      </c>
      <c r="J87" s="19">
        <v>2.031145</v>
      </c>
      <c r="K87" s="19">
        <v>1.02</v>
      </c>
      <c r="L87" s="71">
        <v>0</v>
      </c>
      <c r="M87" s="71">
        <v>0</v>
      </c>
      <c r="N87" s="71">
        <v>2</v>
      </c>
      <c r="O87" s="71" t="s">
        <v>719</v>
      </c>
      <c r="P87" s="71" t="s">
        <v>719</v>
      </c>
      <c r="Q87" s="71" t="s">
        <v>719</v>
      </c>
      <c r="R87" s="71" t="s">
        <v>719</v>
      </c>
      <c r="S87" s="71" t="s">
        <v>1354</v>
      </c>
    </row>
    <row r="88" customHeight="1" spans="1:19">
      <c r="A88" s="71">
        <v>84</v>
      </c>
      <c r="B88" s="23"/>
      <c r="C88" s="71" t="s">
        <v>1359</v>
      </c>
      <c r="D88" s="71" t="s">
        <v>58</v>
      </c>
      <c r="E88" s="15" t="s">
        <v>1362</v>
      </c>
      <c r="F88" s="71">
        <v>2019</v>
      </c>
      <c r="G88" s="71">
        <v>1</v>
      </c>
      <c r="H88" s="93" t="s">
        <v>271</v>
      </c>
      <c r="I88" s="71">
        <v>10</v>
      </c>
      <c r="J88" s="15">
        <v>26.914622</v>
      </c>
      <c r="K88" s="15">
        <v>13.46</v>
      </c>
      <c r="L88" s="71"/>
      <c r="M88" s="71"/>
      <c r="N88" s="93">
        <v>26</v>
      </c>
      <c r="O88" s="71" t="s">
        <v>1359</v>
      </c>
      <c r="P88" s="71" t="s">
        <v>1359</v>
      </c>
      <c r="Q88" s="71" t="s">
        <v>1359</v>
      </c>
      <c r="R88" s="71" t="s">
        <v>1359</v>
      </c>
      <c r="S88" s="71" t="s">
        <v>1363</v>
      </c>
    </row>
    <row r="89" customHeight="1" spans="1:19">
      <c r="A89" s="71">
        <v>85</v>
      </c>
      <c r="B89" s="23"/>
      <c r="C89" s="71" t="s">
        <v>1848</v>
      </c>
      <c r="D89" s="71" t="s">
        <v>58</v>
      </c>
      <c r="E89" s="93" t="s">
        <v>1849</v>
      </c>
      <c r="F89" s="71">
        <v>2019</v>
      </c>
      <c r="G89" s="71">
        <v>10</v>
      </c>
      <c r="H89" s="71" t="s">
        <v>264</v>
      </c>
      <c r="I89" s="71">
        <v>30</v>
      </c>
      <c r="J89" s="71">
        <v>300</v>
      </c>
      <c r="K89" s="71">
        <v>2</v>
      </c>
      <c r="L89" s="93">
        <v>0</v>
      </c>
      <c r="M89" s="93">
        <v>0</v>
      </c>
      <c r="N89" s="93">
        <v>300</v>
      </c>
      <c r="O89" s="71" t="s">
        <v>1848</v>
      </c>
      <c r="P89" s="71" t="s">
        <v>1848</v>
      </c>
      <c r="Q89" s="71" t="s">
        <v>1848</v>
      </c>
      <c r="R89" s="71" t="s">
        <v>1848</v>
      </c>
      <c r="S89" s="71" t="s">
        <v>1850</v>
      </c>
    </row>
    <row r="90" customHeight="1" spans="1:19">
      <c r="A90" s="71">
        <v>86</v>
      </c>
      <c r="B90" s="23"/>
      <c r="C90" s="71" t="s">
        <v>150</v>
      </c>
      <c r="D90" s="71" t="s">
        <v>66</v>
      </c>
      <c r="E90" s="71" t="s">
        <v>1841</v>
      </c>
      <c r="F90" s="71">
        <v>2019</v>
      </c>
      <c r="G90" s="71">
        <v>200</v>
      </c>
      <c r="H90" s="71" t="s">
        <v>75</v>
      </c>
      <c r="I90" s="71">
        <v>20</v>
      </c>
      <c r="J90" s="71">
        <v>14</v>
      </c>
      <c r="K90" s="71">
        <v>4</v>
      </c>
      <c r="L90" s="71"/>
      <c r="M90" s="71"/>
      <c r="N90" s="93">
        <v>13</v>
      </c>
      <c r="O90" s="71" t="s">
        <v>150</v>
      </c>
      <c r="P90" s="71" t="s">
        <v>150</v>
      </c>
      <c r="Q90" s="71" t="s">
        <v>150</v>
      </c>
      <c r="R90" s="71" t="s">
        <v>150</v>
      </c>
      <c r="S90" s="71" t="s">
        <v>680</v>
      </c>
    </row>
    <row r="91" customHeight="1" spans="1:19">
      <c r="A91" s="71">
        <v>87</v>
      </c>
      <c r="B91" s="23"/>
      <c r="C91" s="71" t="s">
        <v>150</v>
      </c>
      <c r="D91" s="71" t="s">
        <v>58</v>
      </c>
      <c r="E91" s="71" t="s">
        <v>1851</v>
      </c>
      <c r="F91" s="71">
        <v>2019</v>
      </c>
      <c r="G91" s="71">
        <v>1</v>
      </c>
      <c r="H91" s="71" t="s">
        <v>68</v>
      </c>
      <c r="I91" s="71">
        <v>10</v>
      </c>
      <c r="J91" s="71">
        <v>9.6</v>
      </c>
      <c r="K91" s="71">
        <v>3</v>
      </c>
      <c r="L91" s="71"/>
      <c r="M91" s="71"/>
      <c r="N91" s="93">
        <v>10</v>
      </c>
      <c r="O91" s="71" t="s">
        <v>150</v>
      </c>
      <c r="P91" s="71" t="s">
        <v>150</v>
      </c>
      <c r="Q91" s="71" t="s">
        <v>150</v>
      </c>
      <c r="R91" s="71" t="s">
        <v>150</v>
      </c>
      <c r="S91" s="71" t="s">
        <v>1852</v>
      </c>
    </row>
    <row r="92" customHeight="1" spans="1:19">
      <c r="A92" s="71">
        <v>88</v>
      </c>
      <c r="B92" s="23"/>
      <c r="C92" s="74" t="s">
        <v>157</v>
      </c>
      <c r="D92" s="71" t="s">
        <v>58</v>
      </c>
      <c r="E92" s="74" t="s">
        <v>1853</v>
      </c>
      <c r="F92" s="71">
        <v>2019</v>
      </c>
      <c r="G92" s="74">
        <v>1</v>
      </c>
      <c r="H92" s="74" t="s">
        <v>271</v>
      </c>
      <c r="I92" s="74">
        <v>10</v>
      </c>
      <c r="J92" s="74">
        <v>3.586756</v>
      </c>
      <c r="K92" s="74">
        <v>1.5</v>
      </c>
      <c r="L92" s="74"/>
      <c r="M92" s="74"/>
      <c r="N92" s="75">
        <v>3</v>
      </c>
      <c r="O92" s="74" t="s">
        <v>157</v>
      </c>
      <c r="P92" s="74" t="s">
        <v>157</v>
      </c>
      <c r="Q92" s="74" t="s">
        <v>157</v>
      </c>
      <c r="R92" s="74" t="s">
        <v>157</v>
      </c>
      <c r="S92" s="74" t="s">
        <v>685</v>
      </c>
    </row>
    <row r="93" customHeight="1" spans="1:19">
      <c r="A93" s="71">
        <v>89</v>
      </c>
      <c r="B93" s="23"/>
      <c r="C93" s="74" t="s">
        <v>157</v>
      </c>
      <c r="D93" s="71" t="s">
        <v>58</v>
      </c>
      <c r="E93" s="74" t="s">
        <v>1854</v>
      </c>
      <c r="F93" s="71">
        <v>2019</v>
      </c>
      <c r="G93" s="74">
        <v>400</v>
      </c>
      <c r="H93" s="74" t="s">
        <v>87</v>
      </c>
      <c r="I93" s="74">
        <v>10</v>
      </c>
      <c r="J93" s="74">
        <v>8.6</v>
      </c>
      <c r="K93" s="74">
        <v>4</v>
      </c>
      <c r="L93" s="74"/>
      <c r="M93" s="74"/>
      <c r="N93" s="75">
        <v>8.4</v>
      </c>
      <c r="O93" s="74" t="s">
        <v>157</v>
      </c>
      <c r="P93" s="74" t="s">
        <v>157</v>
      </c>
      <c r="Q93" s="74" t="s">
        <v>157</v>
      </c>
      <c r="R93" s="74" t="s">
        <v>157</v>
      </c>
      <c r="S93" s="74" t="s">
        <v>685</v>
      </c>
    </row>
    <row r="94" customHeight="1" spans="1:19">
      <c r="A94" s="71">
        <v>90</v>
      </c>
      <c r="B94" s="23"/>
      <c r="C94" s="74" t="s">
        <v>157</v>
      </c>
      <c r="D94" s="71" t="s">
        <v>58</v>
      </c>
      <c r="E94" s="74" t="s">
        <v>1855</v>
      </c>
      <c r="F94" s="71">
        <v>2019</v>
      </c>
      <c r="G94" s="74">
        <v>1</v>
      </c>
      <c r="H94" s="74" t="s">
        <v>271</v>
      </c>
      <c r="I94" s="74">
        <v>10</v>
      </c>
      <c r="J94" s="74">
        <v>26.886317</v>
      </c>
      <c r="K94" s="74">
        <v>13</v>
      </c>
      <c r="L94" s="74"/>
      <c r="M94" s="74"/>
      <c r="N94" s="75">
        <v>26.4</v>
      </c>
      <c r="O94" s="74" t="s">
        <v>157</v>
      </c>
      <c r="P94" s="74" t="s">
        <v>157</v>
      </c>
      <c r="Q94" s="74" t="s">
        <v>157</v>
      </c>
      <c r="R94" s="74" t="s">
        <v>157</v>
      </c>
      <c r="S94" s="74" t="s">
        <v>1366</v>
      </c>
    </row>
    <row r="95" customHeight="1" spans="1:19">
      <c r="A95" s="71">
        <v>91</v>
      </c>
      <c r="B95" s="23"/>
      <c r="C95" s="43" t="s">
        <v>160</v>
      </c>
      <c r="D95" s="71" t="s">
        <v>66</v>
      </c>
      <c r="E95" s="43" t="s">
        <v>1856</v>
      </c>
      <c r="F95" s="71">
        <v>2019</v>
      </c>
      <c r="G95" s="43">
        <v>10</v>
      </c>
      <c r="H95" s="43" t="s">
        <v>75</v>
      </c>
      <c r="I95" s="43">
        <v>20</v>
      </c>
      <c r="J95" s="43">
        <v>7</v>
      </c>
      <c r="K95" s="43"/>
      <c r="L95" s="43">
        <v>7</v>
      </c>
      <c r="M95" s="43"/>
      <c r="N95" s="43">
        <v>6</v>
      </c>
      <c r="O95" s="43" t="s">
        <v>160</v>
      </c>
      <c r="P95" s="43" t="s">
        <v>160</v>
      </c>
      <c r="Q95" s="43" t="s">
        <v>160</v>
      </c>
      <c r="R95" s="43" t="s">
        <v>160</v>
      </c>
      <c r="S95" s="43" t="s">
        <v>1857</v>
      </c>
    </row>
    <row r="96" customHeight="1" spans="1:19">
      <c r="A96" s="71">
        <v>92</v>
      </c>
      <c r="B96" s="23"/>
      <c r="C96" s="43" t="s">
        <v>160</v>
      </c>
      <c r="D96" s="71" t="s">
        <v>66</v>
      </c>
      <c r="E96" s="43" t="s">
        <v>1858</v>
      </c>
      <c r="F96" s="71">
        <v>2019</v>
      </c>
      <c r="G96" s="43">
        <v>30</v>
      </c>
      <c r="H96" s="43" t="s">
        <v>75</v>
      </c>
      <c r="I96" s="43">
        <v>10</v>
      </c>
      <c r="J96" s="43">
        <v>18</v>
      </c>
      <c r="K96" s="43">
        <v>17.6</v>
      </c>
      <c r="L96" s="43"/>
      <c r="M96" s="43"/>
      <c r="N96" s="43">
        <v>16.2</v>
      </c>
      <c r="O96" s="43" t="s">
        <v>160</v>
      </c>
      <c r="P96" s="43" t="s">
        <v>160</v>
      </c>
      <c r="Q96" s="43" t="s">
        <v>160</v>
      </c>
      <c r="R96" s="43" t="s">
        <v>160</v>
      </c>
      <c r="S96" s="43" t="s">
        <v>1859</v>
      </c>
    </row>
    <row r="97" customHeight="1" spans="1:19">
      <c r="A97" s="71">
        <v>93</v>
      </c>
      <c r="B97" s="23"/>
      <c r="C97" s="43" t="s">
        <v>160</v>
      </c>
      <c r="D97" s="71" t="s">
        <v>58</v>
      </c>
      <c r="E97" s="43" t="s">
        <v>1860</v>
      </c>
      <c r="F97" s="71">
        <v>2019</v>
      </c>
      <c r="G97" s="43">
        <v>600</v>
      </c>
      <c r="H97" s="43" t="s">
        <v>105</v>
      </c>
      <c r="I97" s="43">
        <v>20</v>
      </c>
      <c r="J97" s="43">
        <v>15.5</v>
      </c>
      <c r="K97" s="43">
        <v>7</v>
      </c>
      <c r="L97" s="43"/>
      <c r="M97" s="43"/>
      <c r="N97" s="43">
        <v>14</v>
      </c>
      <c r="O97" s="43" t="s">
        <v>160</v>
      </c>
      <c r="P97" s="43" t="s">
        <v>160</v>
      </c>
      <c r="Q97" s="43" t="s">
        <v>160</v>
      </c>
      <c r="R97" s="43" t="s">
        <v>160</v>
      </c>
      <c r="S97" s="43" t="s">
        <v>1861</v>
      </c>
    </row>
    <row r="98" customHeight="1" spans="1:19">
      <c r="A98" s="71">
        <v>94</v>
      </c>
      <c r="B98" s="23"/>
      <c r="C98" s="71" t="s">
        <v>690</v>
      </c>
      <c r="D98" s="71" t="s">
        <v>58</v>
      </c>
      <c r="E98" s="40" t="s">
        <v>1862</v>
      </c>
      <c r="F98" s="71">
        <v>2019</v>
      </c>
      <c r="G98" s="71">
        <v>72</v>
      </c>
      <c r="H98" s="71" t="s">
        <v>525</v>
      </c>
      <c r="I98" s="71">
        <v>12</v>
      </c>
      <c r="J98" s="19">
        <v>4.418329</v>
      </c>
      <c r="K98" s="19">
        <v>2.2</v>
      </c>
      <c r="L98" s="93">
        <v>0</v>
      </c>
      <c r="M98" s="93">
        <v>0</v>
      </c>
      <c r="N98" s="19">
        <v>4.4</v>
      </c>
      <c r="O98" s="71" t="s">
        <v>690</v>
      </c>
      <c r="P98" s="71" t="s">
        <v>690</v>
      </c>
      <c r="Q98" s="71" t="s">
        <v>690</v>
      </c>
      <c r="R98" s="71" t="s">
        <v>690</v>
      </c>
      <c r="S98" s="71" t="s">
        <v>692</v>
      </c>
    </row>
    <row r="99" customHeight="1" spans="1:19">
      <c r="A99" s="71">
        <v>95</v>
      </c>
      <c r="B99" s="23"/>
      <c r="C99" s="71" t="s">
        <v>690</v>
      </c>
      <c r="D99" s="71" t="s">
        <v>58</v>
      </c>
      <c r="E99" s="40" t="s">
        <v>1863</v>
      </c>
      <c r="F99" s="71">
        <v>2019</v>
      </c>
      <c r="G99" s="71">
        <v>80</v>
      </c>
      <c r="H99" s="71" t="s">
        <v>525</v>
      </c>
      <c r="I99" s="71">
        <v>8</v>
      </c>
      <c r="J99" s="19">
        <v>4.867153</v>
      </c>
      <c r="K99" s="19">
        <v>2.43</v>
      </c>
      <c r="L99" s="93">
        <v>0</v>
      </c>
      <c r="M99" s="93">
        <v>0</v>
      </c>
      <c r="N99" s="19">
        <v>4.8</v>
      </c>
      <c r="O99" s="71" t="s">
        <v>690</v>
      </c>
      <c r="P99" s="71" t="s">
        <v>690</v>
      </c>
      <c r="Q99" s="71" t="s">
        <v>690</v>
      </c>
      <c r="R99" s="71" t="s">
        <v>690</v>
      </c>
      <c r="S99" s="71" t="s">
        <v>692</v>
      </c>
    </row>
    <row r="100" customHeight="1" spans="1:19">
      <c r="A100" s="71">
        <v>96</v>
      </c>
      <c r="B100" s="23"/>
      <c r="C100" s="71" t="s">
        <v>690</v>
      </c>
      <c r="D100" s="71" t="s">
        <v>58</v>
      </c>
      <c r="E100" s="40" t="s">
        <v>693</v>
      </c>
      <c r="F100" s="71">
        <v>2019</v>
      </c>
      <c r="G100" s="71">
        <v>1</v>
      </c>
      <c r="H100" s="71" t="s">
        <v>264</v>
      </c>
      <c r="I100" s="71">
        <v>12</v>
      </c>
      <c r="J100" s="19">
        <v>2.370044</v>
      </c>
      <c r="K100" s="19">
        <v>1.04</v>
      </c>
      <c r="L100" s="93">
        <v>0</v>
      </c>
      <c r="M100" s="93">
        <v>0</v>
      </c>
      <c r="N100" s="19">
        <v>2.3</v>
      </c>
      <c r="O100" s="71" t="s">
        <v>690</v>
      </c>
      <c r="P100" s="71" t="s">
        <v>690</v>
      </c>
      <c r="Q100" s="71" t="s">
        <v>690</v>
      </c>
      <c r="R100" s="71" t="s">
        <v>690</v>
      </c>
      <c r="S100" s="71" t="s">
        <v>692</v>
      </c>
    </row>
    <row r="101" customHeight="1" spans="1:19">
      <c r="A101" s="71">
        <v>97</v>
      </c>
      <c r="B101" s="23"/>
      <c r="C101" s="71" t="s">
        <v>690</v>
      </c>
      <c r="D101" s="71" t="s">
        <v>58</v>
      </c>
      <c r="E101" s="40" t="s">
        <v>1864</v>
      </c>
      <c r="F101" s="71">
        <v>2019</v>
      </c>
      <c r="G101" s="71">
        <v>1</v>
      </c>
      <c r="H101" s="71" t="s">
        <v>271</v>
      </c>
      <c r="I101" s="71">
        <v>10</v>
      </c>
      <c r="J101" s="19">
        <v>24.814394</v>
      </c>
      <c r="K101" s="19">
        <v>12.41</v>
      </c>
      <c r="L101" s="93">
        <v>0</v>
      </c>
      <c r="M101" s="93">
        <v>0</v>
      </c>
      <c r="N101" s="19">
        <v>24.8</v>
      </c>
      <c r="O101" s="71" t="s">
        <v>690</v>
      </c>
      <c r="P101" s="71" t="s">
        <v>690</v>
      </c>
      <c r="Q101" s="71" t="s">
        <v>690</v>
      </c>
      <c r="R101" s="71" t="s">
        <v>690</v>
      </c>
      <c r="S101" s="71" t="s">
        <v>692</v>
      </c>
    </row>
    <row r="102" customHeight="1" spans="1:19">
      <c r="A102" s="71">
        <v>98</v>
      </c>
      <c r="B102" s="23"/>
      <c r="C102" s="71" t="s">
        <v>714</v>
      </c>
      <c r="D102" s="71" t="s">
        <v>58</v>
      </c>
      <c r="E102" s="71" t="s">
        <v>1865</v>
      </c>
      <c r="F102" s="71">
        <v>2019</v>
      </c>
      <c r="G102" s="71">
        <v>1</v>
      </c>
      <c r="H102" s="71" t="s">
        <v>264</v>
      </c>
      <c r="I102" s="71">
        <v>15</v>
      </c>
      <c r="J102" s="71">
        <v>19.6</v>
      </c>
      <c r="K102" s="71">
        <v>17</v>
      </c>
      <c r="L102" s="71">
        <v>2.6</v>
      </c>
      <c r="M102" s="71"/>
      <c r="N102" s="93">
        <v>18</v>
      </c>
      <c r="O102" s="71" t="s">
        <v>714</v>
      </c>
      <c r="P102" s="71" t="s">
        <v>714</v>
      </c>
      <c r="Q102" s="71" t="s">
        <v>714</v>
      </c>
      <c r="R102" s="71" t="s">
        <v>714</v>
      </c>
      <c r="S102" s="71" t="s">
        <v>716</v>
      </c>
    </row>
    <row r="103" customHeight="1" spans="1:19">
      <c r="A103" s="71">
        <v>99</v>
      </c>
      <c r="B103" s="23"/>
      <c r="C103" s="71" t="s">
        <v>184</v>
      </c>
      <c r="D103" s="71" t="s">
        <v>58</v>
      </c>
      <c r="E103" s="93" t="s">
        <v>1866</v>
      </c>
      <c r="F103" s="71">
        <v>2019</v>
      </c>
      <c r="G103" s="71">
        <v>350</v>
      </c>
      <c r="H103" s="71" t="s">
        <v>87</v>
      </c>
      <c r="I103" s="71">
        <v>20</v>
      </c>
      <c r="J103" s="71">
        <v>19.98</v>
      </c>
      <c r="K103" s="71">
        <v>15.8</v>
      </c>
      <c r="L103" s="71"/>
      <c r="M103" s="71"/>
      <c r="N103" s="93">
        <v>19</v>
      </c>
      <c r="O103" s="71" t="s">
        <v>184</v>
      </c>
      <c r="P103" s="71" t="s">
        <v>184</v>
      </c>
      <c r="Q103" s="71" t="s">
        <v>184</v>
      </c>
      <c r="R103" s="71" t="s">
        <v>184</v>
      </c>
      <c r="S103" s="71" t="s">
        <v>1867</v>
      </c>
    </row>
    <row r="104" customHeight="1" spans="1:19">
      <c r="A104" s="71">
        <v>100</v>
      </c>
      <c r="B104" s="23"/>
      <c r="C104" s="71" t="s">
        <v>166</v>
      </c>
      <c r="D104" s="71" t="s">
        <v>58</v>
      </c>
      <c r="E104" s="71" t="s">
        <v>1868</v>
      </c>
      <c r="F104" s="71">
        <v>2019</v>
      </c>
      <c r="G104" s="71">
        <v>20</v>
      </c>
      <c r="H104" s="71" t="s">
        <v>87</v>
      </c>
      <c r="I104" s="71">
        <v>10</v>
      </c>
      <c r="J104" s="48">
        <v>16.0899</v>
      </c>
      <c r="K104" s="48">
        <v>12.8719</v>
      </c>
      <c r="L104" s="71"/>
      <c r="M104" s="71"/>
      <c r="N104" s="93">
        <v>16</v>
      </c>
      <c r="O104" s="71" t="s">
        <v>166</v>
      </c>
      <c r="P104" s="71" t="s">
        <v>166</v>
      </c>
      <c r="Q104" s="71" t="s">
        <v>166</v>
      </c>
      <c r="R104" s="71" t="s">
        <v>166</v>
      </c>
      <c r="S104" s="71" t="s">
        <v>697</v>
      </c>
    </row>
    <row r="105" customHeight="1" spans="1:19">
      <c r="A105" s="71">
        <v>101</v>
      </c>
      <c r="B105" s="23"/>
      <c r="C105" s="71" t="s">
        <v>166</v>
      </c>
      <c r="D105" s="71" t="s">
        <v>58</v>
      </c>
      <c r="E105" s="71" t="s">
        <v>1869</v>
      </c>
      <c r="F105" s="71">
        <v>2019</v>
      </c>
      <c r="G105" s="71">
        <v>1500</v>
      </c>
      <c r="H105" s="71" t="s">
        <v>87</v>
      </c>
      <c r="I105" s="71">
        <v>10</v>
      </c>
      <c r="J105" s="48">
        <v>19.6593</v>
      </c>
      <c r="K105" s="48">
        <v>15.7274</v>
      </c>
      <c r="L105" s="71"/>
      <c r="M105" s="71"/>
      <c r="N105" s="93">
        <v>19</v>
      </c>
      <c r="O105" s="71" t="s">
        <v>166</v>
      </c>
      <c r="P105" s="71" t="s">
        <v>166</v>
      </c>
      <c r="Q105" s="71" t="s">
        <v>166</v>
      </c>
      <c r="R105" s="71" t="s">
        <v>166</v>
      </c>
      <c r="S105" s="71" t="s">
        <v>170</v>
      </c>
    </row>
    <row r="106" customHeight="1" spans="1:19">
      <c r="A106" s="71">
        <v>102</v>
      </c>
      <c r="B106" s="23"/>
      <c r="C106" s="71" t="s">
        <v>1380</v>
      </c>
      <c r="D106" s="71" t="s">
        <v>66</v>
      </c>
      <c r="E106" s="71" t="s">
        <v>1870</v>
      </c>
      <c r="F106" s="71">
        <v>2019</v>
      </c>
      <c r="G106" s="71">
        <v>50</v>
      </c>
      <c r="H106" s="71" t="s">
        <v>75</v>
      </c>
      <c r="I106" s="71">
        <v>5</v>
      </c>
      <c r="J106" s="71">
        <v>12</v>
      </c>
      <c r="K106" s="71">
        <v>0</v>
      </c>
      <c r="L106" s="71">
        <v>10</v>
      </c>
      <c r="M106" s="71">
        <v>0</v>
      </c>
      <c r="N106" s="71">
        <v>10</v>
      </c>
      <c r="O106" s="71" t="s">
        <v>1380</v>
      </c>
      <c r="P106" s="71" t="s">
        <v>1380</v>
      </c>
      <c r="Q106" s="71" t="s">
        <v>1380</v>
      </c>
      <c r="R106" s="71" t="s">
        <v>1380</v>
      </c>
      <c r="S106" s="71" t="s">
        <v>1385</v>
      </c>
    </row>
    <row r="107" customHeight="1" spans="1:19">
      <c r="A107" s="71">
        <v>103</v>
      </c>
      <c r="B107" s="72" t="s">
        <v>28</v>
      </c>
      <c r="C107" s="71" t="s">
        <v>722</v>
      </c>
      <c r="D107" s="94" t="s">
        <v>58</v>
      </c>
      <c r="E107" s="95" t="s">
        <v>1871</v>
      </c>
      <c r="F107" s="71">
        <v>2019</v>
      </c>
      <c r="G107" s="71">
        <v>1300</v>
      </c>
      <c r="H107" s="71" t="s">
        <v>87</v>
      </c>
      <c r="I107" s="94">
        <v>20</v>
      </c>
      <c r="J107" s="95">
        <v>47.82</v>
      </c>
      <c r="K107" s="95">
        <v>20</v>
      </c>
      <c r="L107" s="94">
        <v>0</v>
      </c>
      <c r="M107" s="94">
        <v>0</v>
      </c>
      <c r="N107" s="95">
        <v>47.82</v>
      </c>
      <c r="O107" s="71" t="s">
        <v>722</v>
      </c>
      <c r="P107" s="71" t="s">
        <v>722</v>
      </c>
      <c r="Q107" s="71" t="s">
        <v>722</v>
      </c>
      <c r="R107" s="71" t="s">
        <v>722</v>
      </c>
      <c r="S107" s="94" t="s">
        <v>724</v>
      </c>
    </row>
    <row r="108" customHeight="1" spans="1:19">
      <c r="A108" s="71">
        <v>104</v>
      </c>
      <c r="B108" s="72"/>
      <c r="C108" s="71" t="s">
        <v>187</v>
      </c>
      <c r="D108" s="94" t="s">
        <v>58</v>
      </c>
      <c r="E108" s="71" t="s">
        <v>1872</v>
      </c>
      <c r="F108" s="71">
        <v>2019</v>
      </c>
      <c r="G108" s="71">
        <v>6000</v>
      </c>
      <c r="H108" s="71" t="s">
        <v>602</v>
      </c>
      <c r="I108" s="71">
        <v>30</v>
      </c>
      <c r="J108" s="71">
        <v>57.2</v>
      </c>
      <c r="K108" s="71">
        <v>28.6</v>
      </c>
      <c r="L108" s="71">
        <v>0</v>
      </c>
      <c r="M108" s="71">
        <v>0</v>
      </c>
      <c r="N108" s="71">
        <v>57.2</v>
      </c>
      <c r="O108" s="71" t="s">
        <v>187</v>
      </c>
      <c r="P108" s="71" t="s">
        <v>187</v>
      </c>
      <c r="Q108" s="71" t="s">
        <v>187</v>
      </c>
      <c r="R108" s="71" t="s">
        <v>187</v>
      </c>
      <c r="S108" s="71" t="s">
        <v>1873</v>
      </c>
    </row>
    <row r="109" customHeight="1" spans="1:19">
      <c r="A109" s="71">
        <v>105</v>
      </c>
      <c r="B109" s="72"/>
      <c r="C109" s="71" t="s">
        <v>187</v>
      </c>
      <c r="D109" s="94" t="s">
        <v>58</v>
      </c>
      <c r="E109" s="71" t="s">
        <v>1874</v>
      </c>
      <c r="F109" s="71">
        <v>2019</v>
      </c>
      <c r="G109" s="71">
        <v>325</v>
      </c>
      <c r="H109" s="71" t="s">
        <v>607</v>
      </c>
      <c r="I109" s="71">
        <v>30</v>
      </c>
      <c r="J109" s="71"/>
      <c r="K109" s="71"/>
      <c r="L109" s="71"/>
      <c r="M109" s="71"/>
      <c r="N109" s="71"/>
      <c r="O109" s="71" t="s">
        <v>187</v>
      </c>
      <c r="P109" s="71" t="s">
        <v>187</v>
      </c>
      <c r="Q109" s="71" t="s">
        <v>187</v>
      </c>
      <c r="R109" s="71" t="s">
        <v>187</v>
      </c>
      <c r="S109" s="71"/>
    </row>
    <row r="110" customHeight="1" spans="1:19">
      <c r="A110" s="71">
        <v>106</v>
      </c>
      <c r="B110" s="72"/>
      <c r="C110" s="71" t="s">
        <v>1406</v>
      </c>
      <c r="D110" s="94" t="s">
        <v>58</v>
      </c>
      <c r="E110" s="95" t="s">
        <v>1875</v>
      </c>
      <c r="F110" s="71">
        <v>2019</v>
      </c>
      <c r="G110" s="71">
        <v>1</v>
      </c>
      <c r="H110" s="71" t="s">
        <v>90</v>
      </c>
      <c r="I110" s="71">
        <v>20</v>
      </c>
      <c r="J110" s="71">
        <v>1.9</v>
      </c>
      <c r="K110" s="71">
        <v>0.95</v>
      </c>
      <c r="L110" s="71">
        <v>0</v>
      </c>
      <c r="M110" s="71">
        <v>0</v>
      </c>
      <c r="N110" s="71">
        <v>1.5</v>
      </c>
      <c r="O110" s="71" t="s">
        <v>1406</v>
      </c>
      <c r="P110" s="71" t="s">
        <v>1406</v>
      </c>
      <c r="Q110" s="71" t="s">
        <v>1406</v>
      </c>
      <c r="R110" s="71" t="s">
        <v>1406</v>
      </c>
      <c r="S110" s="72" t="s">
        <v>1876</v>
      </c>
    </row>
    <row r="111" customHeight="1" spans="1:19">
      <c r="A111" s="71">
        <v>107</v>
      </c>
      <c r="B111" s="72"/>
      <c r="C111" s="71" t="s">
        <v>742</v>
      </c>
      <c r="D111" s="94" t="s">
        <v>58</v>
      </c>
      <c r="E111" s="71" t="s">
        <v>1877</v>
      </c>
      <c r="F111" s="71">
        <v>2019</v>
      </c>
      <c r="G111" s="71">
        <v>570</v>
      </c>
      <c r="H111" s="71" t="s">
        <v>87</v>
      </c>
      <c r="I111" s="71">
        <v>10</v>
      </c>
      <c r="J111" s="71">
        <v>7.5</v>
      </c>
      <c r="K111" s="72">
        <v>3.75</v>
      </c>
      <c r="L111" s="72">
        <v>0</v>
      </c>
      <c r="M111" s="72">
        <v>0</v>
      </c>
      <c r="N111" s="71">
        <v>7.5</v>
      </c>
      <c r="O111" s="71" t="s">
        <v>742</v>
      </c>
      <c r="P111" s="71" t="s">
        <v>742</v>
      </c>
      <c r="Q111" s="71" t="s">
        <v>742</v>
      </c>
      <c r="R111" s="71" t="s">
        <v>742</v>
      </c>
      <c r="S111" s="72" t="s">
        <v>744</v>
      </c>
    </row>
    <row r="112" customHeight="1" spans="1:19">
      <c r="A112" s="71">
        <v>108</v>
      </c>
      <c r="B112" s="72"/>
      <c r="C112" s="71" t="s">
        <v>742</v>
      </c>
      <c r="D112" s="94" t="s">
        <v>58</v>
      </c>
      <c r="E112" s="71" t="s">
        <v>1878</v>
      </c>
      <c r="F112" s="71">
        <v>2019</v>
      </c>
      <c r="G112" s="71">
        <v>80</v>
      </c>
      <c r="H112" s="71" t="s">
        <v>87</v>
      </c>
      <c r="I112" s="71">
        <v>10</v>
      </c>
      <c r="J112" s="71">
        <v>5</v>
      </c>
      <c r="K112" s="71">
        <v>2.5</v>
      </c>
      <c r="L112" s="71">
        <v>0</v>
      </c>
      <c r="M112" s="71">
        <v>0</v>
      </c>
      <c r="N112" s="71">
        <v>5</v>
      </c>
      <c r="O112" s="71" t="s">
        <v>742</v>
      </c>
      <c r="P112" s="71" t="s">
        <v>742</v>
      </c>
      <c r="Q112" s="71" t="s">
        <v>742</v>
      </c>
      <c r="R112" s="71" t="s">
        <v>742</v>
      </c>
      <c r="S112" s="72" t="s">
        <v>744</v>
      </c>
    </row>
    <row r="113" customHeight="1" spans="1:19">
      <c r="A113" s="71">
        <v>109</v>
      </c>
      <c r="B113" s="72"/>
      <c r="C113" s="71" t="s">
        <v>742</v>
      </c>
      <c r="D113" s="94" t="s">
        <v>58</v>
      </c>
      <c r="E113" s="71" t="s">
        <v>1879</v>
      </c>
      <c r="F113" s="71">
        <v>2019</v>
      </c>
      <c r="G113" s="71">
        <v>1</v>
      </c>
      <c r="H113" s="71" t="s">
        <v>271</v>
      </c>
      <c r="I113" s="71">
        <v>10</v>
      </c>
      <c r="J113" s="71">
        <v>4.6</v>
      </c>
      <c r="K113" s="71">
        <v>2.15</v>
      </c>
      <c r="L113" s="71">
        <v>0</v>
      </c>
      <c r="M113" s="71">
        <v>0</v>
      </c>
      <c r="N113" s="71">
        <v>4.6</v>
      </c>
      <c r="O113" s="71" t="s">
        <v>742</v>
      </c>
      <c r="P113" s="71" t="s">
        <v>742</v>
      </c>
      <c r="Q113" s="71" t="s">
        <v>742</v>
      </c>
      <c r="R113" s="71" t="s">
        <v>742</v>
      </c>
      <c r="S113" s="72" t="s">
        <v>744</v>
      </c>
    </row>
    <row r="114" customHeight="1" spans="1:19">
      <c r="A114" s="71">
        <v>110</v>
      </c>
      <c r="B114" s="72"/>
      <c r="C114" s="71" t="s">
        <v>748</v>
      </c>
      <c r="D114" s="94" t="s">
        <v>58</v>
      </c>
      <c r="E114" s="71" t="s">
        <v>1880</v>
      </c>
      <c r="F114" s="71">
        <v>2019</v>
      </c>
      <c r="G114" s="71">
        <v>800</v>
      </c>
      <c r="H114" s="71" t="s">
        <v>87</v>
      </c>
      <c r="I114" s="71">
        <v>20</v>
      </c>
      <c r="J114" s="71">
        <v>18.49</v>
      </c>
      <c r="K114" s="72">
        <v>9.245</v>
      </c>
      <c r="L114" s="72">
        <v>0</v>
      </c>
      <c r="M114" s="72">
        <v>0</v>
      </c>
      <c r="N114" s="71">
        <v>18.49</v>
      </c>
      <c r="O114" s="71" t="s">
        <v>748</v>
      </c>
      <c r="P114" s="71" t="s">
        <v>748</v>
      </c>
      <c r="Q114" s="71" t="s">
        <v>748</v>
      </c>
      <c r="R114" s="71" t="s">
        <v>748</v>
      </c>
      <c r="S114" s="72" t="s">
        <v>1881</v>
      </c>
    </row>
    <row r="115" customHeight="1" spans="1:19">
      <c r="A115" s="71">
        <v>111</v>
      </c>
      <c r="B115" s="72"/>
      <c r="C115" s="71" t="s">
        <v>748</v>
      </c>
      <c r="D115" s="94" t="s">
        <v>58</v>
      </c>
      <c r="E115" s="71" t="s">
        <v>1882</v>
      </c>
      <c r="F115" s="71">
        <v>2019</v>
      </c>
      <c r="G115" s="71">
        <v>550</v>
      </c>
      <c r="H115" s="71" t="s">
        <v>87</v>
      </c>
      <c r="I115" s="71">
        <v>20</v>
      </c>
      <c r="J115" s="71">
        <v>18.42</v>
      </c>
      <c r="K115" s="72">
        <v>9.2</v>
      </c>
      <c r="L115" s="72">
        <v>0</v>
      </c>
      <c r="M115" s="72">
        <v>0</v>
      </c>
      <c r="N115" s="71">
        <v>18.42</v>
      </c>
      <c r="O115" s="71" t="s">
        <v>748</v>
      </c>
      <c r="P115" s="71" t="s">
        <v>748</v>
      </c>
      <c r="Q115" s="71" t="s">
        <v>748</v>
      </c>
      <c r="R115" s="71" t="s">
        <v>748</v>
      </c>
      <c r="S115" s="71" t="s">
        <v>1883</v>
      </c>
    </row>
    <row r="116" customHeight="1" spans="1:19">
      <c r="A116" s="71">
        <v>112</v>
      </c>
      <c r="B116" s="72"/>
      <c r="C116" s="71" t="s">
        <v>205</v>
      </c>
      <c r="D116" s="94" t="s">
        <v>58</v>
      </c>
      <c r="E116" s="71" t="s">
        <v>1884</v>
      </c>
      <c r="F116" s="71">
        <v>2019</v>
      </c>
      <c r="G116" s="71">
        <v>150</v>
      </c>
      <c r="H116" s="71" t="s">
        <v>87</v>
      </c>
      <c r="I116" s="71">
        <v>20</v>
      </c>
      <c r="J116" s="71">
        <v>2.13</v>
      </c>
      <c r="K116" s="71">
        <v>1.07</v>
      </c>
      <c r="L116" s="71">
        <v>0</v>
      </c>
      <c r="M116" s="71">
        <v>0</v>
      </c>
      <c r="N116" s="71">
        <v>2.13</v>
      </c>
      <c r="O116" s="71" t="s">
        <v>205</v>
      </c>
      <c r="P116" s="71" t="s">
        <v>205</v>
      </c>
      <c r="Q116" s="71" t="s">
        <v>205</v>
      </c>
      <c r="R116" s="71" t="s">
        <v>205</v>
      </c>
      <c r="S116" s="71" t="s">
        <v>1418</v>
      </c>
    </row>
    <row r="117" customHeight="1" spans="1:19">
      <c r="A117" s="71">
        <v>113</v>
      </c>
      <c r="B117" s="72" t="s">
        <v>30</v>
      </c>
      <c r="C117" s="15" t="s">
        <v>779</v>
      </c>
      <c r="D117" s="15" t="s">
        <v>66</v>
      </c>
      <c r="E117" s="15" t="s">
        <v>780</v>
      </c>
      <c r="F117" s="71">
        <v>2019</v>
      </c>
      <c r="G117" s="15">
        <v>240</v>
      </c>
      <c r="H117" s="15" t="s">
        <v>75</v>
      </c>
      <c r="I117" s="39">
        <v>10</v>
      </c>
      <c r="J117" s="15">
        <v>139</v>
      </c>
      <c r="K117" s="15"/>
      <c r="L117" s="15">
        <v>53</v>
      </c>
      <c r="M117" s="15"/>
      <c r="N117" s="39">
        <v>139</v>
      </c>
      <c r="O117" s="15" t="s">
        <v>779</v>
      </c>
      <c r="P117" s="71" t="s">
        <v>779</v>
      </c>
      <c r="Q117" s="15" t="s">
        <v>779</v>
      </c>
      <c r="R117" s="71" t="s">
        <v>779</v>
      </c>
      <c r="S117" s="71" t="s">
        <v>781</v>
      </c>
    </row>
    <row r="118" customHeight="1" spans="1:19">
      <c r="A118" s="71">
        <v>114</v>
      </c>
      <c r="B118" s="72"/>
      <c r="C118" s="15" t="s">
        <v>779</v>
      </c>
      <c r="D118" s="15" t="s">
        <v>58</v>
      </c>
      <c r="E118" s="15" t="s">
        <v>1885</v>
      </c>
      <c r="F118" s="71">
        <v>2019</v>
      </c>
      <c r="G118" s="15">
        <v>2</v>
      </c>
      <c r="H118" s="15" t="s">
        <v>75</v>
      </c>
      <c r="I118" s="15">
        <v>10</v>
      </c>
      <c r="J118" s="15">
        <v>19.71493</v>
      </c>
      <c r="K118" s="15">
        <v>11.5</v>
      </c>
      <c r="L118" s="15">
        <v>1.8</v>
      </c>
      <c r="M118" s="15"/>
      <c r="N118" s="15">
        <v>19.71493</v>
      </c>
      <c r="O118" s="15" t="s">
        <v>779</v>
      </c>
      <c r="P118" s="71" t="s">
        <v>1886</v>
      </c>
      <c r="Q118" s="15" t="s">
        <v>779</v>
      </c>
      <c r="R118" s="71" t="s">
        <v>1887</v>
      </c>
      <c r="S118" s="71" t="s">
        <v>1888</v>
      </c>
    </row>
    <row r="119" customHeight="1" spans="1:19">
      <c r="A119" s="71">
        <v>115</v>
      </c>
      <c r="B119" s="72"/>
      <c r="C119" s="15" t="s">
        <v>1889</v>
      </c>
      <c r="D119" s="15" t="s">
        <v>58</v>
      </c>
      <c r="E119" s="23" t="s">
        <v>1890</v>
      </c>
      <c r="F119" s="71">
        <v>2019</v>
      </c>
      <c r="G119" s="15">
        <v>2</v>
      </c>
      <c r="H119" s="15" t="s">
        <v>60</v>
      </c>
      <c r="I119" s="15">
        <v>15</v>
      </c>
      <c r="J119" s="23">
        <v>82.724992</v>
      </c>
      <c r="K119" s="23">
        <v>34.1799</v>
      </c>
      <c r="L119" s="23">
        <v>37.6</v>
      </c>
      <c r="M119" s="15"/>
      <c r="N119" s="90">
        <v>82.724992</v>
      </c>
      <c r="O119" s="15" t="s">
        <v>1889</v>
      </c>
      <c r="P119" s="71" t="s">
        <v>1891</v>
      </c>
      <c r="Q119" s="71" t="s">
        <v>1892</v>
      </c>
      <c r="R119" s="71" t="s">
        <v>1893</v>
      </c>
      <c r="S119" s="71" t="s">
        <v>1894</v>
      </c>
    </row>
    <row r="120" customHeight="1" spans="1:19">
      <c r="A120" s="71">
        <v>116</v>
      </c>
      <c r="B120" s="72"/>
      <c r="C120" s="15" t="s">
        <v>1889</v>
      </c>
      <c r="D120" s="15" t="s">
        <v>66</v>
      </c>
      <c r="E120" s="23" t="s">
        <v>1895</v>
      </c>
      <c r="F120" s="71">
        <v>2019</v>
      </c>
      <c r="G120" s="15">
        <v>10</v>
      </c>
      <c r="H120" s="15" t="s">
        <v>75</v>
      </c>
      <c r="I120" s="15">
        <v>5</v>
      </c>
      <c r="J120" s="23">
        <v>19.38</v>
      </c>
      <c r="K120" s="90">
        <v>15.504</v>
      </c>
      <c r="L120" s="23">
        <v>0</v>
      </c>
      <c r="M120" s="15"/>
      <c r="N120" s="90">
        <v>19.38</v>
      </c>
      <c r="O120" s="15" t="s">
        <v>1889</v>
      </c>
      <c r="P120" s="71" t="s">
        <v>1896</v>
      </c>
      <c r="Q120" s="71" t="s">
        <v>1897</v>
      </c>
      <c r="R120" s="71" t="s">
        <v>1896</v>
      </c>
      <c r="S120" s="71" t="s">
        <v>1898</v>
      </c>
    </row>
    <row r="121" ht="36" customHeight="1" spans="1:19">
      <c r="A121" s="71">
        <v>117</v>
      </c>
      <c r="B121" s="72"/>
      <c r="C121" s="15" t="s">
        <v>1889</v>
      </c>
      <c r="D121" s="15" t="s">
        <v>58</v>
      </c>
      <c r="E121" s="23" t="s">
        <v>1899</v>
      </c>
      <c r="F121" s="71">
        <v>2019</v>
      </c>
      <c r="G121" s="15">
        <v>1</v>
      </c>
      <c r="H121" s="15" t="s">
        <v>60</v>
      </c>
      <c r="I121" s="15">
        <v>15</v>
      </c>
      <c r="J121" s="23">
        <v>31.416078</v>
      </c>
      <c r="K121" s="23">
        <v>25.1328</v>
      </c>
      <c r="L121" s="23">
        <v>0</v>
      </c>
      <c r="M121" s="15"/>
      <c r="N121" s="90">
        <v>31.416078</v>
      </c>
      <c r="O121" s="15" t="s">
        <v>1889</v>
      </c>
      <c r="P121" s="71" t="s">
        <v>1900</v>
      </c>
      <c r="Q121" s="71" t="s">
        <v>1897</v>
      </c>
      <c r="R121" s="71" t="s">
        <v>1900</v>
      </c>
      <c r="S121" s="71" t="s">
        <v>1901</v>
      </c>
    </row>
    <row r="122" customHeight="1" spans="1:19">
      <c r="A122" s="71">
        <v>118</v>
      </c>
      <c r="B122" s="72"/>
      <c r="C122" s="15" t="s">
        <v>785</v>
      </c>
      <c r="D122" s="15" t="s">
        <v>58</v>
      </c>
      <c r="E122" s="15" t="s">
        <v>1902</v>
      </c>
      <c r="F122" s="71">
        <v>2019</v>
      </c>
      <c r="G122" s="15">
        <v>3</v>
      </c>
      <c r="H122" s="15" t="s">
        <v>60</v>
      </c>
      <c r="I122" s="15">
        <v>20</v>
      </c>
      <c r="J122" s="15">
        <v>49.23</v>
      </c>
      <c r="K122" s="15">
        <v>39.38</v>
      </c>
      <c r="L122" s="15">
        <v>5</v>
      </c>
      <c r="M122" s="15"/>
      <c r="N122" s="39">
        <v>49.23</v>
      </c>
      <c r="O122" s="39" t="s">
        <v>785</v>
      </c>
      <c r="P122" s="39" t="s">
        <v>785</v>
      </c>
      <c r="Q122" s="39" t="s">
        <v>785</v>
      </c>
      <c r="R122" s="39" t="s">
        <v>785</v>
      </c>
      <c r="S122" s="39" t="s">
        <v>796</v>
      </c>
    </row>
    <row r="123" customHeight="1" spans="1:19">
      <c r="A123" s="71">
        <v>119</v>
      </c>
      <c r="B123" s="72"/>
      <c r="C123" s="39" t="s">
        <v>214</v>
      </c>
      <c r="D123" s="15" t="s">
        <v>66</v>
      </c>
      <c r="E123" s="39" t="s">
        <v>1903</v>
      </c>
      <c r="F123" s="71">
        <v>2019</v>
      </c>
      <c r="G123" s="39">
        <v>3000</v>
      </c>
      <c r="H123" s="39" t="s">
        <v>579</v>
      </c>
      <c r="I123" s="39">
        <v>5</v>
      </c>
      <c r="J123" s="39">
        <v>12</v>
      </c>
      <c r="K123" s="39"/>
      <c r="L123" s="39">
        <v>12</v>
      </c>
      <c r="M123" s="39"/>
      <c r="N123" s="39">
        <v>12</v>
      </c>
      <c r="O123" s="39" t="s">
        <v>214</v>
      </c>
      <c r="P123" s="39" t="s">
        <v>214</v>
      </c>
      <c r="Q123" s="39" t="s">
        <v>214</v>
      </c>
      <c r="R123" s="39" t="s">
        <v>214</v>
      </c>
      <c r="S123" s="39" t="s">
        <v>798</v>
      </c>
    </row>
    <row r="124" customHeight="1" spans="1:19">
      <c r="A124" s="71">
        <v>120</v>
      </c>
      <c r="B124" s="72"/>
      <c r="C124" s="15" t="s">
        <v>800</v>
      </c>
      <c r="D124" s="15" t="s">
        <v>58</v>
      </c>
      <c r="E124" s="19" t="s">
        <v>575</v>
      </c>
      <c r="F124" s="71">
        <v>2019</v>
      </c>
      <c r="G124" s="15">
        <v>200</v>
      </c>
      <c r="H124" s="15" t="s">
        <v>87</v>
      </c>
      <c r="I124" s="39">
        <v>5</v>
      </c>
      <c r="J124" s="15">
        <v>10.64</v>
      </c>
      <c r="K124" s="15">
        <v>5.2</v>
      </c>
      <c r="L124" s="15"/>
      <c r="M124" s="15"/>
      <c r="N124" s="15">
        <v>10.64</v>
      </c>
      <c r="O124" s="15" t="s">
        <v>800</v>
      </c>
      <c r="P124" s="71" t="s">
        <v>1904</v>
      </c>
      <c r="Q124" s="71" t="s">
        <v>1904</v>
      </c>
      <c r="R124" s="71" t="s">
        <v>1904</v>
      </c>
      <c r="S124" s="71" t="s">
        <v>1905</v>
      </c>
    </row>
    <row r="125" customHeight="1" spans="1:19">
      <c r="A125" s="71">
        <v>121</v>
      </c>
      <c r="B125" s="72"/>
      <c r="C125" s="15" t="s">
        <v>217</v>
      </c>
      <c r="D125" s="15" t="s">
        <v>58</v>
      </c>
      <c r="E125" s="48" t="s">
        <v>1906</v>
      </c>
      <c r="F125" s="71">
        <v>2019</v>
      </c>
      <c r="G125" s="15">
        <v>1.5</v>
      </c>
      <c r="H125" s="15" t="s">
        <v>60</v>
      </c>
      <c r="I125" s="39">
        <v>10</v>
      </c>
      <c r="J125" s="15">
        <v>35.44</v>
      </c>
      <c r="K125" s="15">
        <v>7.55</v>
      </c>
      <c r="L125" s="15"/>
      <c r="M125" s="15"/>
      <c r="N125" s="15">
        <v>35.44</v>
      </c>
      <c r="O125" s="71" t="s">
        <v>217</v>
      </c>
      <c r="P125" s="71" t="s">
        <v>1907</v>
      </c>
      <c r="Q125" s="71" t="s">
        <v>1908</v>
      </c>
      <c r="R125" s="71" t="s">
        <v>1908</v>
      </c>
      <c r="S125" s="71" t="s">
        <v>1909</v>
      </c>
    </row>
    <row r="126" customHeight="1" spans="1:19">
      <c r="A126" s="71">
        <v>122</v>
      </c>
      <c r="B126" s="72"/>
      <c r="C126" s="15" t="s">
        <v>217</v>
      </c>
      <c r="D126" s="15" t="s">
        <v>58</v>
      </c>
      <c r="E126" s="15" t="s">
        <v>1910</v>
      </c>
      <c r="F126" s="71">
        <v>2019</v>
      </c>
      <c r="G126" s="15">
        <v>1</v>
      </c>
      <c r="H126" s="15" t="s">
        <v>90</v>
      </c>
      <c r="I126" s="15">
        <v>10</v>
      </c>
      <c r="J126" s="15">
        <v>11.362</v>
      </c>
      <c r="K126" s="15">
        <v>8.7</v>
      </c>
      <c r="L126" s="15"/>
      <c r="M126" s="15"/>
      <c r="N126" s="15">
        <v>11.362</v>
      </c>
      <c r="O126" s="15" t="s">
        <v>217</v>
      </c>
      <c r="P126" s="71" t="s">
        <v>1911</v>
      </c>
      <c r="Q126" s="71" t="s">
        <v>1912</v>
      </c>
      <c r="R126" s="71" t="s">
        <v>217</v>
      </c>
      <c r="S126" s="71" t="s">
        <v>1913</v>
      </c>
    </row>
    <row r="127" customHeight="1" spans="1:19">
      <c r="A127" s="71">
        <v>123</v>
      </c>
      <c r="B127" s="72"/>
      <c r="C127" s="71" t="s">
        <v>220</v>
      </c>
      <c r="D127" s="15" t="s">
        <v>58</v>
      </c>
      <c r="E127" s="71" t="s">
        <v>1914</v>
      </c>
      <c r="F127" s="71">
        <v>2019</v>
      </c>
      <c r="G127" s="71">
        <v>1.5</v>
      </c>
      <c r="H127" s="71" t="s">
        <v>60</v>
      </c>
      <c r="I127" s="71">
        <v>25</v>
      </c>
      <c r="J127" s="71">
        <v>18.72</v>
      </c>
      <c r="K127" s="71">
        <v>18.72</v>
      </c>
      <c r="L127" s="71"/>
      <c r="M127" s="71"/>
      <c r="N127" s="71">
        <v>18.72</v>
      </c>
      <c r="O127" s="71" t="s">
        <v>220</v>
      </c>
      <c r="P127" s="71" t="s">
        <v>826</v>
      </c>
      <c r="Q127" s="71" t="s">
        <v>826</v>
      </c>
      <c r="R127" s="71" t="s">
        <v>220</v>
      </c>
      <c r="S127" s="71" t="s">
        <v>1915</v>
      </c>
    </row>
    <row r="128" customHeight="1" spans="1:19">
      <c r="A128" s="71">
        <v>124</v>
      </c>
      <c r="B128" s="72"/>
      <c r="C128" s="71" t="s">
        <v>220</v>
      </c>
      <c r="D128" s="15" t="s">
        <v>58</v>
      </c>
      <c r="E128" s="71" t="s">
        <v>1916</v>
      </c>
      <c r="F128" s="71">
        <v>2019</v>
      </c>
      <c r="G128" s="71">
        <v>200</v>
      </c>
      <c r="H128" s="71" t="s">
        <v>87</v>
      </c>
      <c r="I128" s="71">
        <v>20</v>
      </c>
      <c r="J128" s="71">
        <v>30</v>
      </c>
      <c r="K128" s="71"/>
      <c r="L128" s="71">
        <v>18.02</v>
      </c>
      <c r="M128" s="71"/>
      <c r="N128" s="71">
        <v>30</v>
      </c>
      <c r="O128" s="71" t="s">
        <v>220</v>
      </c>
      <c r="P128" s="71" t="s">
        <v>826</v>
      </c>
      <c r="Q128" s="71" t="s">
        <v>826</v>
      </c>
      <c r="R128" s="71" t="s">
        <v>220</v>
      </c>
      <c r="S128" s="71" t="s">
        <v>1915</v>
      </c>
    </row>
    <row r="129" customHeight="1" spans="1:19">
      <c r="A129" s="71">
        <v>125</v>
      </c>
      <c r="B129" s="72"/>
      <c r="C129" s="71" t="s">
        <v>220</v>
      </c>
      <c r="D129" s="15" t="s">
        <v>58</v>
      </c>
      <c r="E129" s="71" t="s">
        <v>1917</v>
      </c>
      <c r="F129" s="71">
        <v>2019</v>
      </c>
      <c r="G129" s="71">
        <v>150</v>
      </c>
      <c r="H129" s="71" t="s">
        <v>552</v>
      </c>
      <c r="I129" s="71">
        <v>25</v>
      </c>
      <c r="J129" s="71">
        <v>30</v>
      </c>
      <c r="K129" s="71">
        <v>15</v>
      </c>
      <c r="L129" s="71"/>
      <c r="M129" s="71"/>
      <c r="N129" s="71">
        <v>30</v>
      </c>
      <c r="O129" s="71" t="s">
        <v>220</v>
      </c>
      <c r="P129" s="71" t="s">
        <v>1918</v>
      </c>
      <c r="Q129" s="71" t="s">
        <v>1918</v>
      </c>
      <c r="R129" s="71" t="s">
        <v>1919</v>
      </c>
      <c r="S129" s="71" t="s">
        <v>1920</v>
      </c>
    </row>
    <row r="130" customHeight="1" spans="1:19">
      <c r="A130" s="71">
        <v>126</v>
      </c>
      <c r="B130" s="72"/>
      <c r="C130" s="71" t="s">
        <v>840</v>
      </c>
      <c r="D130" s="71" t="s">
        <v>58</v>
      </c>
      <c r="E130" s="71" t="s">
        <v>1921</v>
      </c>
      <c r="F130" s="71">
        <v>2019</v>
      </c>
      <c r="G130" s="71">
        <v>400</v>
      </c>
      <c r="H130" s="71" t="s">
        <v>94</v>
      </c>
      <c r="I130" s="71">
        <v>20</v>
      </c>
      <c r="J130" s="71">
        <v>18.55</v>
      </c>
      <c r="K130" s="71">
        <v>9</v>
      </c>
      <c r="L130" s="71"/>
      <c r="M130" s="71"/>
      <c r="N130" s="71">
        <v>18.55</v>
      </c>
      <c r="O130" s="71" t="s">
        <v>1922</v>
      </c>
      <c r="P130" s="71" t="s">
        <v>1922</v>
      </c>
      <c r="Q130" s="71" t="s">
        <v>1922</v>
      </c>
      <c r="R130" s="71" t="s">
        <v>1923</v>
      </c>
      <c r="S130" s="71" t="s">
        <v>1924</v>
      </c>
    </row>
    <row r="131" customHeight="1" spans="1:19">
      <c r="A131" s="71">
        <v>127</v>
      </c>
      <c r="B131" s="72"/>
      <c r="C131" s="15" t="s">
        <v>1925</v>
      </c>
      <c r="D131" s="15" t="s">
        <v>58</v>
      </c>
      <c r="E131" s="15" t="s">
        <v>1926</v>
      </c>
      <c r="F131" s="71">
        <v>2019</v>
      </c>
      <c r="G131" s="15">
        <v>730</v>
      </c>
      <c r="H131" s="15" t="s">
        <v>87</v>
      </c>
      <c r="I131" s="15">
        <v>10</v>
      </c>
      <c r="J131" s="15">
        <v>13</v>
      </c>
      <c r="K131" s="15">
        <v>10</v>
      </c>
      <c r="L131" s="15"/>
      <c r="M131" s="15"/>
      <c r="N131" s="15">
        <v>13</v>
      </c>
      <c r="O131" s="15" t="s">
        <v>1925</v>
      </c>
      <c r="P131" s="15" t="s">
        <v>1925</v>
      </c>
      <c r="Q131" s="15" t="s">
        <v>1927</v>
      </c>
      <c r="R131" s="15" t="s">
        <v>1925</v>
      </c>
      <c r="S131" s="15" t="s">
        <v>1928</v>
      </c>
    </row>
    <row r="132" customHeight="1" spans="1:19">
      <c r="A132" s="71">
        <v>128</v>
      </c>
      <c r="B132" s="72"/>
      <c r="C132" s="15" t="s">
        <v>1925</v>
      </c>
      <c r="D132" s="15" t="s">
        <v>58</v>
      </c>
      <c r="E132" s="48" t="s">
        <v>1929</v>
      </c>
      <c r="F132" s="71">
        <v>2019</v>
      </c>
      <c r="G132" s="15">
        <v>900</v>
      </c>
      <c r="H132" s="15" t="s">
        <v>87</v>
      </c>
      <c r="I132" s="15">
        <v>10</v>
      </c>
      <c r="J132" s="48">
        <v>16.0547</v>
      </c>
      <c r="K132" s="48">
        <v>12.8438</v>
      </c>
      <c r="L132" s="15"/>
      <c r="M132" s="15"/>
      <c r="N132" s="48">
        <v>16.0547</v>
      </c>
      <c r="O132" s="15" t="s">
        <v>1925</v>
      </c>
      <c r="P132" s="15" t="s">
        <v>1930</v>
      </c>
      <c r="Q132" s="15" t="s">
        <v>1930</v>
      </c>
      <c r="R132" s="15" t="s">
        <v>1925</v>
      </c>
      <c r="S132" s="15" t="s">
        <v>1931</v>
      </c>
    </row>
    <row r="133" customHeight="1" spans="1:19">
      <c r="A133" s="71">
        <v>129</v>
      </c>
      <c r="B133" s="72"/>
      <c r="C133" s="15" t="s">
        <v>1925</v>
      </c>
      <c r="D133" s="15" t="s">
        <v>58</v>
      </c>
      <c r="E133" s="48" t="s">
        <v>1932</v>
      </c>
      <c r="F133" s="71">
        <v>2019</v>
      </c>
      <c r="G133" s="15">
        <v>1000</v>
      </c>
      <c r="H133" s="15" t="s">
        <v>94</v>
      </c>
      <c r="I133" s="15">
        <v>20</v>
      </c>
      <c r="J133" s="48">
        <v>9.0807</v>
      </c>
      <c r="K133" s="48">
        <v>7.2646</v>
      </c>
      <c r="L133" s="15"/>
      <c r="M133" s="15"/>
      <c r="N133" s="48">
        <v>9.0807</v>
      </c>
      <c r="O133" s="15" t="s">
        <v>1925</v>
      </c>
      <c r="P133" s="15" t="s">
        <v>1930</v>
      </c>
      <c r="Q133" s="15" t="s">
        <v>1930</v>
      </c>
      <c r="R133" s="15" t="s">
        <v>1925</v>
      </c>
      <c r="S133" s="15" t="s">
        <v>1933</v>
      </c>
    </row>
    <row r="134" customHeight="1" spans="1:19">
      <c r="A134" s="71">
        <v>130</v>
      </c>
      <c r="B134" s="72"/>
      <c r="C134" s="15" t="s">
        <v>1925</v>
      </c>
      <c r="D134" s="15" t="s">
        <v>66</v>
      </c>
      <c r="E134" s="48" t="s">
        <v>1934</v>
      </c>
      <c r="F134" s="71">
        <v>2019</v>
      </c>
      <c r="G134" s="15">
        <v>204</v>
      </c>
      <c r="H134" s="15" t="s">
        <v>75</v>
      </c>
      <c r="I134" s="15">
        <v>15</v>
      </c>
      <c r="J134" s="48">
        <v>55.3362</v>
      </c>
      <c r="K134" s="48">
        <v>16</v>
      </c>
      <c r="L134" s="15"/>
      <c r="M134" s="15"/>
      <c r="N134" s="48">
        <v>55.3362</v>
      </c>
      <c r="O134" s="15" t="s">
        <v>1925</v>
      </c>
      <c r="P134" s="15" t="s">
        <v>1935</v>
      </c>
      <c r="Q134" s="15" t="s">
        <v>1912</v>
      </c>
      <c r="R134" s="15" t="s">
        <v>1935</v>
      </c>
      <c r="S134" s="15" t="s">
        <v>1936</v>
      </c>
    </row>
    <row r="135" customHeight="1" spans="1:19">
      <c r="A135" s="71">
        <v>131</v>
      </c>
      <c r="B135" s="72"/>
      <c r="C135" s="15" t="s">
        <v>1925</v>
      </c>
      <c r="D135" s="15" t="s">
        <v>58</v>
      </c>
      <c r="E135" s="48" t="s">
        <v>1937</v>
      </c>
      <c r="F135" s="71">
        <v>2019</v>
      </c>
      <c r="G135" s="15">
        <v>560</v>
      </c>
      <c r="H135" s="15" t="s">
        <v>87</v>
      </c>
      <c r="I135" s="15">
        <v>8</v>
      </c>
      <c r="J135" s="48">
        <v>7.1567</v>
      </c>
      <c r="K135" s="48">
        <v>5.7254</v>
      </c>
      <c r="L135" s="15"/>
      <c r="M135" s="15"/>
      <c r="N135" s="48">
        <v>7.1567</v>
      </c>
      <c r="O135" s="15" t="s">
        <v>1925</v>
      </c>
      <c r="P135" s="15" t="s">
        <v>1935</v>
      </c>
      <c r="Q135" s="15" t="s">
        <v>1938</v>
      </c>
      <c r="R135" s="15" t="s">
        <v>1935</v>
      </c>
      <c r="S135" s="15" t="s">
        <v>1936</v>
      </c>
    </row>
    <row r="136" customHeight="1" spans="1:19">
      <c r="A136" s="71">
        <v>132</v>
      </c>
      <c r="B136" s="72" t="s">
        <v>27</v>
      </c>
      <c r="C136" s="71" t="s">
        <v>864</v>
      </c>
      <c r="D136" s="71" t="s">
        <v>58</v>
      </c>
      <c r="E136" s="71" t="s">
        <v>1939</v>
      </c>
      <c r="F136" s="71">
        <v>2019</v>
      </c>
      <c r="G136" s="71">
        <v>6.5</v>
      </c>
      <c r="H136" s="71" t="s">
        <v>60</v>
      </c>
      <c r="I136" s="71">
        <v>10</v>
      </c>
      <c r="J136" s="71">
        <v>10</v>
      </c>
      <c r="K136" s="71">
        <v>2</v>
      </c>
      <c r="L136" s="71"/>
      <c r="M136" s="71"/>
      <c r="N136" s="71">
        <v>10</v>
      </c>
      <c r="O136" s="71" t="s">
        <v>864</v>
      </c>
      <c r="P136" s="71" t="s">
        <v>864</v>
      </c>
      <c r="Q136" s="71" t="s">
        <v>864</v>
      </c>
      <c r="R136" s="71" t="s">
        <v>864</v>
      </c>
      <c r="S136" s="71" t="s">
        <v>1940</v>
      </c>
    </row>
    <row r="137" customHeight="1" spans="1:19">
      <c r="A137" s="71">
        <v>133</v>
      </c>
      <c r="B137" s="72" t="s">
        <v>23</v>
      </c>
      <c r="C137" s="23" t="s">
        <v>868</v>
      </c>
      <c r="D137" s="23" t="s">
        <v>58</v>
      </c>
      <c r="E137" s="23" t="s">
        <v>1941</v>
      </c>
      <c r="F137" s="71">
        <v>2019</v>
      </c>
      <c r="G137" s="23">
        <v>480</v>
      </c>
      <c r="H137" s="23" t="s">
        <v>251</v>
      </c>
      <c r="I137" s="23">
        <v>10</v>
      </c>
      <c r="J137" s="23">
        <v>20.416751</v>
      </c>
      <c r="K137" s="23">
        <v>3</v>
      </c>
      <c r="L137" s="23">
        <v>0</v>
      </c>
      <c r="M137" s="23">
        <v>0</v>
      </c>
      <c r="N137" s="23">
        <v>20</v>
      </c>
      <c r="O137" s="23" t="s">
        <v>868</v>
      </c>
      <c r="P137" s="23" t="s">
        <v>868</v>
      </c>
      <c r="Q137" s="23" t="s">
        <v>868</v>
      </c>
      <c r="R137" s="23" t="s">
        <v>868</v>
      </c>
      <c r="S137" s="23" t="s">
        <v>1942</v>
      </c>
    </row>
    <row r="138" customHeight="1" spans="1:19">
      <c r="A138" s="71">
        <v>134</v>
      </c>
      <c r="B138" s="72"/>
      <c r="C138" s="23" t="s">
        <v>868</v>
      </c>
      <c r="D138" s="23" t="s">
        <v>58</v>
      </c>
      <c r="E138" s="23" t="s">
        <v>1943</v>
      </c>
      <c r="F138" s="71">
        <v>2019</v>
      </c>
      <c r="G138" s="23">
        <v>960</v>
      </c>
      <c r="H138" s="23" t="s">
        <v>251</v>
      </c>
      <c r="I138" s="23">
        <v>10</v>
      </c>
      <c r="J138" s="23"/>
      <c r="K138" s="23">
        <v>3</v>
      </c>
      <c r="L138" s="23">
        <v>0</v>
      </c>
      <c r="M138" s="23">
        <v>0</v>
      </c>
      <c r="N138" s="23"/>
      <c r="O138" s="23" t="s">
        <v>868</v>
      </c>
      <c r="P138" s="23" t="s">
        <v>868</v>
      </c>
      <c r="Q138" s="23" t="s">
        <v>868</v>
      </c>
      <c r="R138" s="23" t="s">
        <v>868</v>
      </c>
      <c r="S138" s="23" t="s">
        <v>1944</v>
      </c>
    </row>
    <row r="139" customHeight="1" spans="1:19">
      <c r="A139" s="71">
        <v>135</v>
      </c>
      <c r="B139" s="72"/>
      <c r="C139" s="23" t="s">
        <v>868</v>
      </c>
      <c r="D139" s="23" t="s">
        <v>58</v>
      </c>
      <c r="E139" s="23" t="s">
        <v>1945</v>
      </c>
      <c r="F139" s="71">
        <v>2019</v>
      </c>
      <c r="G139" s="23">
        <v>720</v>
      </c>
      <c r="H139" s="23" t="s">
        <v>251</v>
      </c>
      <c r="I139" s="23">
        <v>10</v>
      </c>
      <c r="J139" s="23"/>
      <c r="K139" s="23">
        <v>3</v>
      </c>
      <c r="L139" s="23">
        <v>0</v>
      </c>
      <c r="M139" s="23">
        <v>0</v>
      </c>
      <c r="N139" s="23"/>
      <c r="O139" s="23" t="s">
        <v>868</v>
      </c>
      <c r="P139" s="23" t="s">
        <v>868</v>
      </c>
      <c r="Q139" s="23" t="s">
        <v>868</v>
      </c>
      <c r="R139" s="23" t="s">
        <v>868</v>
      </c>
      <c r="S139" s="23" t="s">
        <v>1946</v>
      </c>
    </row>
    <row r="140" customHeight="1" spans="1:19">
      <c r="A140" s="71">
        <v>136</v>
      </c>
      <c r="B140" s="72"/>
      <c r="C140" s="23" t="s">
        <v>1472</v>
      </c>
      <c r="D140" s="23" t="s">
        <v>58</v>
      </c>
      <c r="E140" s="23" t="s">
        <v>1947</v>
      </c>
      <c r="F140" s="71">
        <v>2019</v>
      </c>
      <c r="G140" s="23">
        <v>800</v>
      </c>
      <c r="H140" s="23" t="s">
        <v>87</v>
      </c>
      <c r="I140" s="23">
        <v>30</v>
      </c>
      <c r="J140" s="23">
        <v>21.458284</v>
      </c>
      <c r="K140" s="23">
        <v>21.458284</v>
      </c>
      <c r="L140" s="23">
        <v>0</v>
      </c>
      <c r="M140" s="23">
        <v>0</v>
      </c>
      <c r="N140" s="23">
        <v>21.458284</v>
      </c>
      <c r="O140" s="23" t="s">
        <v>1472</v>
      </c>
      <c r="P140" s="23" t="s">
        <v>1472</v>
      </c>
      <c r="Q140" s="23" t="s">
        <v>1472</v>
      </c>
      <c r="R140" s="23" t="s">
        <v>1472</v>
      </c>
      <c r="S140" s="23" t="s">
        <v>1948</v>
      </c>
    </row>
    <row r="141" customHeight="1" spans="1:19">
      <c r="A141" s="71">
        <v>137</v>
      </c>
      <c r="B141" s="72"/>
      <c r="C141" s="15" t="s">
        <v>1479</v>
      </c>
      <c r="D141" s="23" t="s">
        <v>58</v>
      </c>
      <c r="E141" s="19" t="s">
        <v>1949</v>
      </c>
      <c r="F141" s="71">
        <v>2019</v>
      </c>
      <c r="G141" s="15">
        <v>2</v>
      </c>
      <c r="H141" s="15" t="s">
        <v>75</v>
      </c>
      <c r="I141" s="15">
        <v>15</v>
      </c>
      <c r="J141" s="19">
        <v>21.412367</v>
      </c>
      <c r="K141" s="19">
        <v>10.71</v>
      </c>
      <c r="L141" s="15">
        <v>0</v>
      </c>
      <c r="M141" s="15">
        <v>0</v>
      </c>
      <c r="N141" s="19">
        <v>10</v>
      </c>
      <c r="O141" s="15" t="s">
        <v>1479</v>
      </c>
      <c r="P141" s="15" t="s">
        <v>1479</v>
      </c>
      <c r="Q141" s="15" t="s">
        <v>1479</v>
      </c>
      <c r="R141" s="15" t="s">
        <v>1479</v>
      </c>
      <c r="S141" s="15" t="s">
        <v>1950</v>
      </c>
    </row>
    <row r="142" customHeight="1" spans="1:19">
      <c r="A142" s="71">
        <v>138</v>
      </c>
      <c r="B142" s="72"/>
      <c r="C142" s="15" t="s">
        <v>242</v>
      </c>
      <c r="D142" s="23" t="s">
        <v>58</v>
      </c>
      <c r="E142" s="15" t="s">
        <v>1951</v>
      </c>
      <c r="F142" s="71">
        <v>2019</v>
      </c>
      <c r="G142" s="15">
        <v>1</v>
      </c>
      <c r="H142" s="15" t="s">
        <v>64</v>
      </c>
      <c r="I142" s="15">
        <v>10</v>
      </c>
      <c r="J142" s="15">
        <v>20.9864</v>
      </c>
      <c r="K142" s="15">
        <v>0</v>
      </c>
      <c r="L142" s="15">
        <v>10</v>
      </c>
      <c r="M142" s="15">
        <v>0</v>
      </c>
      <c r="N142" s="15">
        <v>20.9864</v>
      </c>
      <c r="O142" s="23" t="s">
        <v>242</v>
      </c>
      <c r="P142" s="23" t="s">
        <v>242</v>
      </c>
      <c r="Q142" s="23" t="s">
        <v>242</v>
      </c>
      <c r="R142" s="23" t="s">
        <v>242</v>
      </c>
      <c r="S142" s="23" t="s">
        <v>1952</v>
      </c>
    </row>
    <row r="143" customHeight="1" spans="1:19">
      <c r="A143" s="71">
        <v>139</v>
      </c>
      <c r="B143" s="72"/>
      <c r="C143" s="23" t="s">
        <v>889</v>
      </c>
      <c r="D143" s="23" t="s">
        <v>58</v>
      </c>
      <c r="E143" s="23" t="s">
        <v>1953</v>
      </c>
      <c r="F143" s="71">
        <v>2019</v>
      </c>
      <c r="G143" s="23">
        <v>14.3</v>
      </c>
      <c r="H143" s="23" t="s">
        <v>122</v>
      </c>
      <c r="I143" s="23">
        <v>30</v>
      </c>
      <c r="J143" s="23">
        <v>16.2</v>
      </c>
      <c r="K143" s="23">
        <v>4</v>
      </c>
      <c r="L143" s="23">
        <v>0</v>
      </c>
      <c r="M143" s="23">
        <v>0</v>
      </c>
      <c r="N143" s="23">
        <v>10</v>
      </c>
      <c r="O143" s="23" t="s">
        <v>889</v>
      </c>
      <c r="P143" s="23" t="s">
        <v>889</v>
      </c>
      <c r="Q143" s="23" t="s">
        <v>889</v>
      </c>
      <c r="R143" s="23" t="s">
        <v>889</v>
      </c>
      <c r="S143" s="102" t="s">
        <v>1954</v>
      </c>
    </row>
    <row r="144" customHeight="1" spans="1:19">
      <c r="A144" s="71">
        <v>140</v>
      </c>
      <c r="B144" s="72"/>
      <c r="C144" s="23" t="s">
        <v>247</v>
      </c>
      <c r="D144" s="23" t="s">
        <v>58</v>
      </c>
      <c r="E144" s="48" t="s">
        <v>1487</v>
      </c>
      <c r="F144" s="71">
        <v>2019</v>
      </c>
      <c r="G144" s="23">
        <v>12</v>
      </c>
      <c r="H144" s="48" t="s">
        <v>75</v>
      </c>
      <c r="I144" s="23">
        <v>15</v>
      </c>
      <c r="J144" s="23">
        <v>2</v>
      </c>
      <c r="K144" s="48">
        <v>0</v>
      </c>
      <c r="L144" s="23">
        <v>2</v>
      </c>
      <c r="M144" s="23">
        <v>0</v>
      </c>
      <c r="N144" s="48">
        <v>2</v>
      </c>
      <c r="O144" s="23" t="s">
        <v>247</v>
      </c>
      <c r="P144" s="23" t="s">
        <v>247</v>
      </c>
      <c r="Q144" s="23" t="s">
        <v>247</v>
      </c>
      <c r="R144" s="23" t="s">
        <v>247</v>
      </c>
      <c r="S144" s="23" t="s">
        <v>1955</v>
      </c>
    </row>
    <row r="145" customHeight="1" spans="1:19">
      <c r="A145" s="71">
        <v>141</v>
      </c>
      <c r="B145" s="72"/>
      <c r="C145" s="23" t="s">
        <v>247</v>
      </c>
      <c r="D145" s="23" t="s">
        <v>58</v>
      </c>
      <c r="E145" s="48" t="s">
        <v>1956</v>
      </c>
      <c r="F145" s="71">
        <v>2019</v>
      </c>
      <c r="G145" s="23">
        <v>2</v>
      </c>
      <c r="H145" s="48" t="s">
        <v>90</v>
      </c>
      <c r="I145" s="23">
        <v>20</v>
      </c>
      <c r="J145" s="23">
        <v>30</v>
      </c>
      <c r="K145" s="48">
        <v>0</v>
      </c>
      <c r="L145" s="23">
        <v>12</v>
      </c>
      <c r="M145" s="23">
        <v>0</v>
      </c>
      <c r="N145" s="48">
        <v>30</v>
      </c>
      <c r="O145" s="23" t="s">
        <v>247</v>
      </c>
      <c r="P145" s="23" t="s">
        <v>247</v>
      </c>
      <c r="Q145" s="23" t="s">
        <v>247</v>
      </c>
      <c r="R145" s="23" t="s">
        <v>247</v>
      </c>
      <c r="S145" s="23" t="s">
        <v>1957</v>
      </c>
    </row>
    <row r="146" customHeight="1" spans="1:19">
      <c r="A146" s="71">
        <v>142</v>
      </c>
      <c r="B146" s="72"/>
      <c r="C146" s="23" t="s">
        <v>897</v>
      </c>
      <c r="D146" s="23" t="s">
        <v>58</v>
      </c>
      <c r="E146" s="99" t="s">
        <v>1958</v>
      </c>
      <c r="F146" s="71">
        <v>2019</v>
      </c>
      <c r="G146" s="23">
        <v>1</v>
      </c>
      <c r="H146" s="23" t="s">
        <v>60</v>
      </c>
      <c r="I146" s="23">
        <v>10</v>
      </c>
      <c r="J146" s="23">
        <v>35</v>
      </c>
      <c r="K146" s="101">
        <v>20</v>
      </c>
      <c r="L146" s="23">
        <v>0</v>
      </c>
      <c r="M146" s="23">
        <v>0</v>
      </c>
      <c r="N146" s="23">
        <v>25</v>
      </c>
      <c r="O146" s="23" t="s">
        <v>897</v>
      </c>
      <c r="P146" s="23" t="s">
        <v>897</v>
      </c>
      <c r="Q146" s="23" t="s">
        <v>897</v>
      </c>
      <c r="R146" s="23" t="s">
        <v>897</v>
      </c>
      <c r="S146" s="23" t="s">
        <v>1959</v>
      </c>
    </row>
    <row r="147" customHeight="1" spans="1:19">
      <c r="A147" s="71">
        <v>143</v>
      </c>
      <c r="B147" s="72"/>
      <c r="C147" s="23" t="s">
        <v>897</v>
      </c>
      <c r="D147" s="23" t="s">
        <v>58</v>
      </c>
      <c r="E147" s="48" t="s">
        <v>1960</v>
      </c>
      <c r="F147" s="71">
        <v>2019</v>
      </c>
      <c r="G147" s="23">
        <v>980</v>
      </c>
      <c r="H147" s="23" t="s">
        <v>94</v>
      </c>
      <c r="I147" s="23">
        <v>10</v>
      </c>
      <c r="J147" s="48">
        <v>39.103491</v>
      </c>
      <c r="K147" s="48">
        <v>15</v>
      </c>
      <c r="L147" s="23">
        <v>0</v>
      </c>
      <c r="M147" s="23">
        <v>0</v>
      </c>
      <c r="N147" s="48">
        <v>39.103491</v>
      </c>
      <c r="O147" s="23" t="s">
        <v>897</v>
      </c>
      <c r="P147" s="23" t="s">
        <v>897</v>
      </c>
      <c r="Q147" s="23" t="s">
        <v>897</v>
      </c>
      <c r="R147" s="23" t="s">
        <v>897</v>
      </c>
      <c r="S147" s="23" t="s">
        <v>1959</v>
      </c>
    </row>
    <row r="148" customHeight="1" spans="1:19">
      <c r="A148" s="71">
        <v>144</v>
      </c>
      <c r="B148" s="72"/>
      <c r="C148" s="23" t="s">
        <v>897</v>
      </c>
      <c r="D148" s="23" t="s">
        <v>58</v>
      </c>
      <c r="E148" s="48" t="s">
        <v>1960</v>
      </c>
      <c r="F148" s="71">
        <v>2019</v>
      </c>
      <c r="G148" s="23">
        <v>1050</v>
      </c>
      <c r="H148" s="23" t="s">
        <v>94</v>
      </c>
      <c r="I148" s="23">
        <v>10</v>
      </c>
      <c r="J148" s="48"/>
      <c r="K148" s="48"/>
      <c r="L148" s="23"/>
      <c r="M148" s="23"/>
      <c r="N148" s="48"/>
      <c r="O148" s="23" t="s">
        <v>897</v>
      </c>
      <c r="P148" s="23" t="s">
        <v>897</v>
      </c>
      <c r="Q148" s="23" t="s">
        <v>897</v>
      </c>
      <c r="R148" s="23" t="s">
        <v>897</v>
      </c>
      <c r="S148" s="23" t="s">
        <v>1959</v>
      </c>
    </row>
    <row r="149" customHeight="1" spans="1:19">
      <c r="A149" s="71">
        <v>145</v>
      </c>
      <c r="B149" s="72"/>
      <c r="C149" s="23" t="s">
        <v>897</v>
      </c>
      <c r="D149" s="23" t="s">
        <v>58</v>
      </c>
      <c r="E149" s="48" t="s">
        <v>1961</v>
      </c>
      <c r="F149" s="71">
        <v>2019</v>
      </c>
      <c r="G149" s="23">
        <v>1586</v>
      </c>
      <c r="H149" s="23" t="s">
        <v>94</v>
      </c>
      <c r="I149" s="23">
        <v>10</v>
      </c>
      <c r="J149" s="48"/>
      <c r="K149" s="48"/>
      <c r="L149" s="23"/>
      <c r="M149" s="23"/>
      <c r="N149" s="48"/>
      <c r="O149" s="23" t="s">
        <v>897</v>
      </c>
      <c r="P149" s="23" t="s">
        <v>897</v>
      </c>
      <c r="Q149" s="23" t="s">
        <v>897</v>
      </c>
      <c r="R149" s="23" t="s">
        <v>897</v>
      </c>
      <c r="S149" s="23" t="s">
        <v>1959</v>
      </c>
    </row>
    <row r="150" customHeight="1" spans="1:19">
      <c r="A150" s="71">
        <v>146</v>
      </c>
      <c r="B150" s="72"/>
      <c r="C150" s="23" t="s">
        <v>897</v>
      </c>
      <c r="D150" s="23" t="s">
        <v>58</v>
      </c>
      <c r="E150" s="48" t="s">
        <v>1962</v>
      </c>
      <c r="F150" s="71">
        <v>2019</v>
      </c>
      <c r="G150" s="23">
        <v>800</v>
      </c>
      <c r="H150" s="23" t="s">
        <v>94</v>
      </c>
      <c r="I150" s="23">
        <v>10</v>
      </c>
      <c r="J150" s="48">
        <v>15.997992</v>
      </c>
      <c r="K150" s="48">
        <v>8</v>
      </c>
      <c r="L150" s="23">
        <v>0</v>
      </c>
      <c r="M150" s="23">
        <v>0</v>
      </c>
      <c r="N150" s="48">
        <v>15.997992</v>
      </c>
      <c r="O150" s="23" t="s">
        <v>897</v>
      </c>
      <c r="P150" s="23" t="s">
        <v>897</v>
      </c>
      <c r="Q150" s="23" t="s">
        <v>897</v>
      </c>
      <c r="R150" s="23" t="s">
        <v>897</v>
      </c>
      <c r="S150" s="23" t="s">
        <v>1963</v>
      </c>
    </row>
    <row r="151" customHeight="1" spans="1:19">
      <c r="A151" s="71">
        <v>147</v>
      </c>
      <c r="B151" s="72"/>
      <c r="C151" s="23" t="s">
        <v>897</v>
      </c>
      <c r="D151" s="23" t="s">
        <v>58</v>
      </c>
      <c r="E151" s="48" t="s">
        <v>1964</v>
      </c>
      <c r="F151" s="71">
        <v>2019</v>
      </c>
      <c r="G151" s="23">
        <v>830</v>
      </c>
      <c r="H151" s="23" t="s">
        <v>94</v>
      </c>
      <c r="I151" s="23">
        <v>10</v>
      </c>
      <c r="J151" s="48"/>
      <c r="K151" s="48"/>
      <c r="L151" s="23"/>
      <c r="M151" s="23"/>
      <c r="N151" s="48"/>
      <c r="O151" s="23" t="s">
        <v>897</v>
      </c>
      <c r="P151" s="23" t="s">
        <v>897</v>
      </c>
      <c r="Q151" s="23" t="s">
        <v>897</v>
      </c>
      <c r="R151" s="23" t="s">
        <v>897</v>
      </c>
      <c r="S151" s="23" t="s">
        <v>1963</v>
      </c>
    </row>
    <row r="152" customHeight="1" spans="1:19">
      <c r="A152" s="71">
        <v>148</v>
      </c>
      <c r="B152" s="72"/>
      <c r="C152" s="23" t="s">
        <v>897</v>
      </c>
      <c r="D152" s="23" t="s">
        <v>58</v>
      </c>
      <c r="E152" s="48" t="s">
        <v>1962</v>
      </c>
      <c r="F152" s="71">
        <v>2019</v>
      </c>
      <c r="G152" s="23">
        <v>200</v>
      </c>
      <c r="H152" s="23" t="s">
        <v>251</v>
      </c>
      <c r="I152" s="23">
        <v>10</v>
      </c>
      <c r="J152" s="48">
        <v>7.458499</v>
      </c>
      <c r="K152" s="48">
        <v>1.5</v>
      </c>
      <c r="L152" s="23">
        <v>0</v>
      </c>
      <c r="M152" s="23">
        <v>0</v>
      </c>
      <c r="N152" s="48">
        <v>7.458499</v>
      </c>
      <c r="O152" s="23" t="s">
        <v>897</v>
      </c>
      <c r="P152" s="23" t="s">
        <v>897</v>
      </c>
      <c r="Q152" s="23" t="s">
        <v>897</v>
      </c>
      <c r="R152" s="23" t="s">
        <v>897</v>
      </c>
      <c r="S152" s="23" t="s">
        <v>1965</v>
      </c>
    </row>
    <row r="153" customHeight="1" spans="1:19">
      <c r="A153" s="71">
        <v>149</v>
      </c>
      <c r="B153" s="72"/>
      <c r="C153" s="23" t="s">
        <v>897</v>
      </c>
      <c r="D153" s="23" t="s">
        <v>58</v>
      </c>
      <c r="E153" s="48" t="s">
        <v>1966</v>
      </c>
      <c r="F153" s="71">
        <v>2019</v>
      </c>
      <c r="G153" s="48">
        <v>1400</v>
      </c>
      <c r="H153" s="23" t="s">
        <v>251</v>
      </c>
      <c r="I153" s="23">
        <v>10</v>
      </c>
      <c r="J153" s="23">
        <v>40.894895</v>
      </c>
      <c r="K153" s="23">
        <v>7</v>
      </c>
      <c r="L153" s="23">
        <v>0</v>
      </c>
      <c r="M153" s="23">
        <v>0</v>
      </c>
      <c r="N153" s="23">
        <v>40.894895</v>
      </c>
      <c r="O153" s="23" t="s">
        <v>897</v>
      </c>
      <c r="P153" s="23" t="s">
        <v>897</v>
      </c>
      <c r="Q153" s="23" t="s">
        <v>897</v>
      </c>
      <c r="R153" s="23" t="s">
        <v>897</v>
      </c>
      <c r="S153" s="23" t="s">
        <v>1967</v>
      </c>
    </row>
    <row r="154" customHeight="1" spans="1:19">
      <c r="A154" s="71">
        <v>150</v>
      </c>
      <c r="B154" s="72"/>
      <c r="C154" s="23" t="s">
        <v>897</v>
      </c>
      <c r="D154" s="23" t="s">
        <v>58</v>
      </c>
      <c r="E154" s="48" t="s">
        <v>1968</v>
      </c>
      <c r="F154" s="71">
        <v>2019</v>
      </c>
      <c r="G154" s="48">
        <v>2000</v>
      </c>
      <c r="H154" s="23" t="s">
        <v>94</v>
      </c>
      <c r="I154" s="23">
        <v>10</v>
      </c>
      <c r="J154" s="23">
        <v>47.725856</v>
      </c>
      <c r="K154" s="23">
        <v>6.5</v>
      </c>
      <c r="L154" s="23">
        <v>0</v>
      </c>
      <c r="M154" s="23">
        <v>0</v>
      </c>
      <c r="N154" s="23">
        <v>47.725856</v>
      </c>
      <c r="O154" s="23" t="s">
        <v>897</v>
      </c>
      <c r="P154" s="23" t="s">
        <v>897</v>
      </c>
      <c r="Q154" s="23" t="s">
        <v>897</v>
      </c>
      <c r="R154" s="23" t="s">
        <v>897</v>
      </c>
      <c r="S154" s="23" t="s">
        <v>1969</v>
      </c>
    </row>
    <row r="155" customHeight="1" spans="1:19">
      <c r="A155" s="71">
        <v>151</v>
      </c>
      <c r="B155" s="72"/>
      <c r="C155" s="23" t="s">
        <v>897</v>
      </c>
      <c r="D155" s="23" t="s">
        <v>58</v>
      </c>
      <c r="E155" s="48" t="s">
        <v>1970</v>
      </c>
      <c r="F155" s="71">
        <v>2019</v>
      </c>
      <c r="G155" s="48">
        <v>20</v>
      </c>
      <c r="H155" s="23" t="s">
        <v>251</v>
      </c>
      <c r="I155" s="23">
        <v>10</v>
      </c>
      <c r="J155" s="23"/>
      <c r="K155" s="23"/>
      <c r="L155" s="23"/>
      <c r="M155" s="23"/>
      <c r="N155" s="23"/>
      <c r="O155" s="23" t="s">
        <v>897</v>
      </c>
      <c r="P155" s="23" t="s">
        <v>897</v>
      </c>
      <c r="Q155" s="23" t="s">
        <v>897</v>
      </c>
      <c r="R155" s="23" t="s">
        <v>897</v>
      </c>
      <c r="S155" s="23" t="s">
        <v>1969</v>
      </c>
    </row>
    <row r="156" customHeight="1" spans="1:19">
      <c r="A156" s="71">
        <v>152</v>
      </c>
      <c r="B156" s="72"/>
      <c r="C156" s="23" t="s">
        <v>883</v>
      </c>
      <c r="D156" s="23" t="s">
        <v>58</v>
      </c>
      <c r="E156" s="23" t="s">
        <v>1971</v>
      </c>
      <c r="F156" s="71">
        <v>2019</v>
      </c>
      <c r="G156" s="23">
        <v>100</v>
      </c>
      <c r="H156" s="23" t="s">
        <v>87</v>
      </c>
      <c r="I156" s="23">
        <v>10</v>
      </c>
      <c r="J156" s="23">
        <v>9.5396</v>
      </c>
      <c r="K156" s="23">
        <v>4.7698</v>
      </c>
      <c r="L156" s="23">
        <v>0</v>
      </c>
      <c r="M156" s="23">
        <v>0</v>
      </c>
      <c r="N156" s="23">
        <v>7</v>
      </c>
      <c r="O156" s="23" t="s">
        <v>883</v>
      </c>
      <c r="P156" s="23" t="s">
        <v>883</v>
      </c>
      <c r="Q156" s="23" t="s">
        <v>883</v>
      </c>
      <c r="R156" s="23" t="s">
        <v>883</v>
      </c>
      <c r="S156" s="23" t="s">
        <v>885</v>
      </c>
    </row>
    <row r="157" ht="36" customHeight="1" spans="1:19">
      <c r="A157" s="71">
        <v>153</v>
      </c>
      <c r="B157" s="72"/>
      <c r="C157" s="23" t="s">
        <v>883</v>
      </c>
      <c r="D157" s="23" t="s">
        <v>58</v>
      </c>
      <c r="E157" s="23" t="s">
        <v>1972</v>
      </c>
      <c r="F157" s="71">
        <v>2019</v>
      </c>
      <c r="G157" s="23">
        <v>200</v>
      </c>
      <c r="H157" s="23" t="s">
        <v>87</v>
      </c>
      <c r="I157" s="23">
        <v>10</v>
      </c>
      <c r="J157" s="23">
        <v>11.2415</v>
      </c>
      <c r="K157" s="23">
        <v>8.4996</v>
      </c>
      <c r="L157" s="23">
        <v>0</v>
      </c>
      <c r="M157" s="23">
        <v>0</v>
      </c>
      <c r="N157" s="23">
        <v>9</v>
      </c>
      <c r="O157" s="23" t="s">
        <v>883</v>
      </c>
      <c r="P157" s="23" t="s">
        <v>883</v>
      </c>
      <c r="Q157" s="23" t="s">
        <v>883</v>
      </c>
      <c r="R157" s="23" t="s">
        <v>883</v>
      </c>
      <c r="S157" s="23" t="s">
        <v>885</v>
      </c>
    </row>
    <row r="158" customHeight="1" spans="1:19">
      <c r="A158" s="71">
        <v>154</v>
      </c>
      <c r="B158" s="72"/>
      <c r="C158" s="15" t="s">
        <v>1496</v>
      </c>
      <c r="D158" s="23" t="s">
        <v>58</v>
      </c>
      <c r="E158" s="19" t="s">
        <v>1973</v>
      </c>
      <c r="F158" s="71">
        <v>2019</v>
      </c>
      <c r="G158" s="15">
        <v>350</v>
      </c>
      <c r="H158" s="15" t="s">
        <v>94</v>
      </c>
      <c r="I158" s="15">
        <v>30</v>
      </c>
      <c r="J158" s="15">
        <v>23.22869</v>
      </c>
      <c r="K158" s="15">
        <v>9.25</v>
      </c>
      <c r="L158" s="15">
        <v>0</v>
      </c>
      <c r="M158" s="15">
        <v>0</v>
      </c>
      <c r="N158" s="15">
        <v>10</v>
      </c>
      <c r="O158" s="15" t="s">
        <v>1496</v>
      </c>
      <c r="P158" s="15" t="s">
        <v>1496</v>
      </c>
      <c r="Q158" s="15" t="s">
        <v>1496</v>
      </c>
      <c r="R158" s="15" t="s">
        <v>1496</v>
      </c>
      <c r="S158" s="15" t="s">
        <v>1974</v>
      </c>
    </row>
    <row r="159" customHeight="1" spans="1:19">
      <c r="A159" s="71">
        <v>155</v>
      </c>
      <c r="B159" s="72" t="s">
        <v>33</v>
      </c>
      <c r="C159" s="72" t="s">
        <v>905</v>
      </c>
      <c r="D159" s="71" t="s">
        <v>58</v>
      </c>
      <c r="E159" s="72" t="s">
        <v>1975</v>
      </c>
      <c r="F159" s="71">
        <v>2019</v>
      </c>
      <c r="G159" s="72">
        <v>120</v>
      </c>
      <c r="H159" s="72" t="s">
        <v>87</v>
      </c>
      <c r="I159" s="72">
        <v>30</v>
      </c>
      <c r="J159" s="72">
        <v>21.9561</v>
      </c>
      <c r="K159" s="72">
        <v>12.956</v>
      </c>
      <c r="L159" s="72">
        <v>3.6</v>
      </c>
      <c r="M159" s="72">
        <v>2.31</v>
      </c>
      <c r="N159" s="72">
        <f t="shared" ref="N159:N206" si="0">J159</f>
        <v>21.9561</v>
      </c>
      <c r="O159" s="72" t="s">
        <v>905</v>
      </c>
      <c r="P159" s="72" t="s">
        <v>905</v>
      </c>
      <c r="Q159" s="72" t="s">
        <v>905</v>
      </c>
      <c r="R159" s="72" t="s">
        <v>905</v>
      </c>
      <c r="S159" s="72" t="s">
        <v>907</v>
      </c>
    </row>
    <row r="160" customHeight="1" spans="1:19">
      <c r="A160" s="71">
        <v>156</v>
      </c>
      <c r="B160" s="72"/>
      <c r="C160" s="72" t="s">
        <v>262</v>
      </c>
      <c r="D160" s="71" t="s">
        <v>58</v>
      </c>
      <c r="E160" s="72" t="s">
        <v>1976</v>
      </c>
      <c r="F160" s="71">
        <v>2019</v>
      </c>
      <c r="G160" s="72">
        <v>1</v>
      </c>
      <c r="H160" s="72" t="s">
        <v>64</v>
      </c>
      <c r="I160" s="72">
        <v>20</v>
      </c>
      <c r="J160" s="72">
        <v>8.8514</v>
      </c>
      <c r="K160" s="72"/>
      <c r="L160" s="72"/>
      <c r="M160" s="72">
        <v>8.8514</v>
      </c>
      <c r="N160" s="72">
        <f t="shared" si="0"/>
        <v>8.8514</v>
      </c>
      <c r="O160" s="72" t="s">
        <v>262</v>
      </c>
      <c r="P160" s="72" t="s">
        <v>262</v>
      </c>
      <c r="Q160" s="72" t="s">
        <v>262</v>
      </c>
      <c r="R160" s="72" t="s">
        <v>262</v>
      </c>
      <c r="S160" s="72" t="s">
        <v>265</v>
      </c>
    </row>
    <row r="161" customHeight="1" spans="1:19">
      <c r="A161" s="71">
        <v>157</v>
      </c>
      <c r="B161" s="72"/>
      <c r="C161" s="72" t="s">
        <v>253</v>
      </c>
      <c r="D161" s="71" t="s">
        <v>58</v>
      </c>
      <c r="E161" s="72" t="s">
        <v>876</v>
      </c>
      <c r="F161" s="71">
        <v>2019</v>
      </c>
      <c r="G161" s="72">
        <v>1</v>
      </c>
      <c r="H161" s="72" t="s">
        <v>87</v>
      </c>
      <c r="I161" s="72">
        <v>20</v>
      </c>
      <c r="J161" s="72">
        <v>3</v>
      </c>
      <c r="K161" s="72"/>
      <c r="L161" s="72">
        <v>2.5</v>
      </c>
      <c r="M161" s="72"/>
      <c r="N161" s="72">
        <f t="shared" si="0"/>
        <v>3</v>
      </c>
      <c r="O161" s="72" t="s">
        <v>253</v>
      </c>
      <c r="P161" s="72" t="s">
        <v>253</v>
      </c>
      <c r="Q161" s="72" t="s">
        <v>253</v>
      </c>
      <c r="R161" s="72" t="s">
        <v>253</v>
      </c>
      <c r="S161" s="72" t="s">
        <v>1977</v>
      </c>
    </row>
    <row r="162" customHeight="1" spans="1:19">
      <c r="A162" s="71">
        <v>158</v>
      </c>
      <c r="B162" s="72"/>
      <c r="C162" s="72" t="s">
        <v>253</v>
      </c>
      <c r="D162" s="71" t="s">
        <v>58</v>
      </c>
      <c r="E162" s="72" t="s">
        <v>1978</v>
      </c>
      <c r="F162" s="71">
        <v>2019</v>
      </c>
      <c r="G162" s="72"/>
      <c r="H162" s="72" t="s">
        <v>87</v>
      </c>
      <c r="I162" s="72">
        <v>20</v>
      </c>
      <c r="J162" s="72">
        <v>6.413</v>
      </c>
      <c r="K162" s="72"/>
      <c r="L162" s="72">
        <v>1</v>
      </c>
      <c r="M162" s="72"/>
      <c r="N162" s="72">
        <f t="shared" si="0"/>
        <v>6.413</v>
      </c>
      <c r="O162" s="72" t="s">
        <v>253</v>
      </c>
      <c r="P162" s="72" t="s">
        <v>253</v>
      </c>
      <c r="Q162" s="72" t="s">
        <v>253</v>
      </c>
      <c r="R162" s="72" t="s">
        <v>253</v>
      </c>
      <c r="S162" s="72" t="s">
        <v>1979</v>
      </c>
    </row>
    <row r="163" customHeight="1" spans="1:19">
      <c r="A163" s="71">
        <v>159</v>
      </c>
      <c r="B163" s="72"/>
      <c r="C163" s="72" t="s">
        <v>256</v>
      </c>
      <c r="D163" s="71" t="s">
        <v>58</v>
      </c>
      <c r="E163" s="72" t="s">
        <v>1980</v>
      </c>
      <c r="F163" s="71">
        <v>2019</v>
      </c>
      <c r="G163" s="72">
        <v>1200</v>
      </c>
      <c r="H163" s="72" t="s">
        <v>87</v>
      </c>
      <c r="I163" s="72">
        <v>50</v>
      </c>
      <c r="J163" s="72">
        <v>16</v>
      </c>
      <c r="K163" s="72">
        <v>8</v>
      </c>
      <c r="L163" s="72"/>
      <c r="M163" s="72">
        <v>8</v>
      </c>
      <c r="N163" s="72">
        <f t="shared" si="0"/>
        <v>16</v>
      </c>
      <c r="O163" s="72" t="s">
        <v>256</v>
      </c>
      <c r="P163" s="72" t="s">
        <v>256</v>
      </c>
      <c r="Q163" s="72" t="s">
        <v>256</v>
      </c>
      <c r="R163" s="72" t="s">
        <v>256</v>
      </c>
      <c r="S163" s="72" t="s">
        <v>1981</v>
      </c>
    </row>
    <row r="164" customHeight="1" spans="1:19">
      <c r="A164" s="71">
        <v>160</v>
      </c>
      <c r="B164" s="72"/>
      <c r="C164" s="72" t="s">
        <v>256</v>
      </c>
      <c r="D164" s="71" t="s">
        <v>58</v>
      </c>
      <c r="E164" s="72" t="s">
        <v>1982</v>
      </c>
      <c r="F164" s="71">
        <v>2019</v>
      </c>
      <c r="G164" s="72">
        <v>160</v>
      </c>
      <c r="H164" s="72" t="s">
        <v>87</v>
      </c>
      <c r="I164" s="72">
        <v>50</v>
      </c>
      <c r="J164" s="72">
        <v>10</v>
      </c>
      <c r="K164" s="72">
        <v>5</v>
      </c>
      <c r="L164" s="72"/>
      <c r="M164" s="72">
        <v>5</v>
      </c>
      <c r="N164" s="72">
        <f t="shared" si="0"/>
        <v>10</v>
      </c>
      <c r="O164" s="72" t="s">
        <v>256</v>
      </c>
      <c r="P164" s="72" t="s">
        <v>256</v>
      </c>
      <c r="Q164" s="72" t="s">
        <v>256</v>
      </c>
      <c r="R164" s="72" t="s">
        <v>256</v>
      </c>
      <c r="S164" s="72" t="s">
        <v>1983</v>
      </c>
    </row>
    <row r="165" customHeight="1" spans="1:19">
      <c r="A165" s="71">
        <v>161</v>
      </c>
      <c r="B165" s="72"/>
      <c r="C165" s="72" t="s">
        <v>1505</v>
      </c>
      <c r="D165" s="71" t="s">
        <v>58</v>
      </c>
      <c r="E165" s="72" t="s">
        <v>1396</v>
      </c>
      <c r="F165" s="71">
        <v>2019</v>
      </c>
      <c r="G165" s="72">
        <v>1</v>
      </c>
      <c r="H165" s="72" t="s">
        <v>280</v>
      </c>
      <c r="I165" s="72">
        <v>30</v>
      </c>
      <c r="J165" s="72">
        <v>9.46</v>
      </c>
      <c r="K165" s="72">
        <v>9.46</v>
      </c>
      <c r="L165" s="72"/>
      <c r="M165" s="72"/>
      <c r="N165" s="72">
        <f t="shared" si="0"/>
        <v>9.46</v>
      </c>
      <c r="O165" s="72" t="s">
        <v>1505</v>
      </c>
      <c r="P165" s="72" t="s">
        <v>1505</v>
      </c>
      <c r="Q165" s="72" t="s">
        <v>1505</v>
      </c>
      <c r="R165" s="72" t="s">
        <v>1505</v>
      </c>
      <c r="S165" s="72" t="s">
        <v>1984</v>
      </c>
    </row>
    <row r="166" customHeight="1" spans="1:19">
      <c r="A166" s="71">
        <v>162</v>
      </c>
      <c r="B166" s="72"/>
      <c r="C166" s="72" t="s">
        <v>269</v>
      </c>
      <c r="D166" s="71" t="s">
        <v>58</v>
      </c>
      <c r="E166" s="72" t="s">
        <v>1985</v>
      </c>
      <c r="F166" s="71">
        <v>2019</v>
      </c>
      <c r="G166" s="72">
        <v>1</v>
      </c>
      <c r="H166" s="72" t="s">
        <v>87</v>
      </c>
      <c r="I166" s="72">
        <v>20</v>
      </c>
      <c r="J166" s="72">
        <v>37</v>
      </c>
      <c r="K166" s="72">
        <v>19</v>
      </c>
      <c r="L166" s="72"/>
      <c r="M166" s="72">
        <v>18</v>
      </c>
      <c r="N166" s="72">
        <f t="shared" si="0"/>
        <v>37</v>
      </c>
      <c r="O166" s="72" t="s">
        <v>269</v>
      </c>
      <c r="P166" s="72" t="s">
        <v>269</v>
      </c>
      <c r="Q166" s="72" t="s">
        <v>269</v>
      </c>
      <c r="R166" s="72" t="s">
        <v>269</v>
      </c>
      <c r="S166" s="72" t="s">
        <v>1986</v>
      </c>
    </row>
    <row r="167" customHeight="1" spans="1:19">
      <c r="A167" s="71">
        <v>163</v>
      </c>
      <c r="B167" s="72"/>
      <c r="C167" s="72" t="s">
        <v>275</v>
      </c>
      <c r="D167" s="71" t="s">
        <v>58</v>
      </c>
      <c r="E167" s="72" t="s">
        <v>1987</v>
      </c>
      <c r="F167" s="71">
        <v>2019</v>
      </c>
      <c r="G167" s="72">
        <v>1</v>
      </c>
      <c r="H167" s="72" t="s">
        <v>87</v>
      </c>
      <c r="I167" s="72">
        <v>10</v>
      </c>
      <c r="J167" s="72">
        <v>4</v>
      </c>
      <c r="K167" s="72">
        <v>0</v>
      </c>
      <c r="L167" s="72">
        <v>4</v>
      </c>
      <c r="M167" s="72">
        <v>0</v>
      </c>
      <c r="N167" s="72">
        <f t="shared" si="0"/>
        <v>4</v>
      </c>
      <c r="O167" s="72" t="s">
        <v>275</v>
      </c>
      <c r="P167" s="72" t="s">
        <v>275</v>
      </c>
      <c r="Q167" s="72" t="s">
        <v>275</v>
      </c>
      <c r="R167" s="72" t="s">
        <v>275</v>
      </c>
      <c r="S167" s="72" t="s">
        <v>922</v>
      </c>
    </row>
    <row r="168" customHeight="1" spans="1:19">
      <c r="A168" s="71">
        <v>164</v>
      </c>
      <c r="B168" s="72"/>
      <c r="C168" s="72" t="s">
        <v>275</v>
      </c>
      <c r="D168" s="71" t="s">
        <v>58</v>
      </c>
      <c r="E168" s="72" t="s">
        <v>1988</v>
      </c>
      <c r="F168" s="71">
        <v>2019</v>
      </c>
      <c r="G168" s="72">
        <v>1</v>
      </c>
      <c r="H168" s="72" t="s">
        <v>87</v>
      </c>
      <c r="I168" s="72">
        <v>10</v>
      </c>
      <c r="J168" s="72">
        <v>10</v>
      </c>
      <c r="K168" s="72">
        <v>0</v>
      </c>
      <c r="L168" s="72">
        <v>10</v>
      </c>
      <c r="M168" s="72">
        <v>0</v>
      </c>
      <c r="N168" s="72">
        <f t="shared" si="0"/>
        <v>10</v>
      </c>
      <c r="O168" s="72" t="s">
        <v>275</v>
      </c>
      <c r="P168" s="72" t="s">
        <v>275</v>
      </c>
      <c r="Q168" s="72" t="s">
        <v>275</v>
      </c>
      <c r="R168" s="72" t="s">
        <v>275</v>
      </c>
      <c r="S168" s="72" t="s">
        <v>922</v>
      </c>
    </row>
    <row r="169" customHeight="1" spans="1:19">
      <c r="A169" s="71">
        <v>165</v>
      </c>
      <c r="B169" s="72"/>
      <c r="C169" s="72" t="s">
        <v>925</v>
      </c>
      <c r="D169" s="71" t="s">
        <v>58</v>
      </c>
      <c r="E169" s="72" t="s">
        <v>1989</v>
      </c>
      <c r="F169" s="71">
        <v>2019</v>
      </c>
      <c r="G169" s="72">
        <v>1</v>
      </c>
      <c r="H169" s="72" t="s">
        <v>280</v>
      </c>
      <c r="I169" s="72">
        <v>20</v>
      </c>
      <c r="J169" s="72">
        <v>6.215639</v>
      </c>
      <c r="K169" s="72">
        <v>4.9725</v>
      </c>
      <c r="L169" s="72"/>
      <c r="M169" s="72">
        <v>1.243139</v>
      </c>
      <c r="N169" s="72">
        <f t="shared" si="0"/>
        <v>6.215639</v>
      </c>
      <c r="O169" s="72" t="s">
        <v>925</v>
      </c>
      <c r="P169" s="72" t="s">
        <v>925</v>
      </c>
      <c r="Q169" s="72" t="s">
        <v>925</v>
      </c>
      <c r="R169" s="72" t="s">
        <v>925</v>
      </c>
      <c r="S169" s="72" t="s">
        <v>1990</v>
      </c>
    </row>
    <row r="170" customHeight="1" spans="1:19">
      <c r="A170" s="71">
        <v>166</v>
      </c>
      <c r="B170" s="72"/>
      <c r="C170" s="72" t="s">
        <v>925</v>
      </c>
      <c r="D170" s="71" t="s">
        <v>58</v>
      </c>
      <c r="E170" s="72" t="s">
        <v>1991</v>
      </c>
      <c r="F170" s="71">
        <v>2019</v>
      </c>
      <c r="G170" s="72">
        <v>1</v>
      </c>
      <c r="H170" s="72" t="s">
        <v>280</v>
      </c>
      <c r="I170" s="72">
        <v>20</v>
      </c>
      <c r="J170" s="72">
        <v>13</v>
      </c>
      <c r="K170" s="72">
        <v>6.5</v>
      </c>
      <c r="L170" s="72"/>
      <c r="M170" s="72">
        <v>6.5</v>
      </c>
      <c r="N170" s="72">
        <f t="shared" si="0"/>
        <v>13</v>
      </c>
      <c r="O170" s="72" t="s">
        <v>925</v>
      </c>
      <c r="P170" s="72" t="s">
        <v>925</v>
      </c>
      <c r="Q170" s="72" t="s">
        <v>925</v>
      </c>
      <c r="R170" s="72" t="s">
        <v>925</v>
      </c>
      <c r="S170" s="72" t="s">
        <v>929</v>
      </c>
    </row>
    <row r="171" customHeight="1" spans="1:19">
      <c r="A171" s="71">
        <v>167</v>
      </c>
      <c r="B171" s="72"/>
      <c r="C171" s="72" t="s">
        <v>925</v>
      </c>
      <c r="D171" s="71" t="s">
        <v>58</v>
      </c>
      <c r="E171" s="72" t="s">
        <v>1992</v>
      </c>
      <c r="F171" s="71">
        <v>2019</v>
      </c>
      <c r="G171" s="72">
        <v>1</v>
      </c>
      <c r="H171" s="72" t="s">
        <v>280</v>
      </c>
      <c r="I171" s="72">
        <v>20</v>
      </c>
      <c r="J171" s="72">
        <v>8.271354</v>
      </c>
      <c r="K171" s="72">
        <v>6</v>
      </c>
      <c r="L171" s="72"/>
      <c r="M171" s="72">
        <v>2.271354</v>
      </c>
      <c r="N171" s="72">
        <f t="shared" si="0"/>
        <v>8.271354</v>
      </c>
      <c r="O171" s="72" t="s">
        <v>925</v>
      </c>
      <c r="P171" s="72" t="s">
        <v>925</v>
      </c>
      <c r="Q171" s="72" t="s">
        <v>925</v>
      </c>
      <c r="R171" s="72" t="s">
        <v>925</v>
      </c>
      <c r="S171" s="72" t="s">
        <v>927</v>
      </c>
    </row>
    <row r="172" customHeight="1" spans="1:19">
      <c r="A172" s="71">
        <v>168</v>
      </c>
      <c r="B172" s="72"/>
      <c r="C172" s="72" t="s">
        <v>925</v>
      </c>
      <c r="D172" s="71" t="s">
        <v>58</v>
      </c>
      <c r="E172" s="72" t="s">
        <v>1993</v>
      </c>
      <c r="F172" s="71">
        <v>2019</v>
      </c>
      <c r="G172" s="72">
        <v>1</v>
      </c>
      <c r="H172" s="72" t="s">
        <v>280</v>
      </c>
      <c r="I172" s="72">
        <v>10</v>
      </c>
      <c r="J172" s="72">
        <v>13</v>
      </c>
      <c r="K172" s="72">
        <v>6.5</v>
      </c>
      <c r="L172" s="72"/>
      <c r="M172" s="72">
        <v>6.5</v>
      </c>
      <c r="N172" s="72">
        <f t="shared" si="0"/>
        <v>13</v>
      </c>
      <c r="O172" s="72" t="s">
        <v>925</v>
      </c>
      <c r="P172" s="72" t="s">
        <v>925</v>
      </c>
      <c r="Q172" s="72" t="s">
        <v>925</v>
      </c>
      <c r="R172" s="72" t="s">
        <v>925</v>
      </c>
      <c r="S172" s="72" t="s">
        <v>1994</v>
      </c>
    </row>
    <row r="173" customHeight="1" spans="1:19">
      <c r="A173" s="71">
        <v>169</v>
      </c>
      <c r="B173" s="72"/>
      <c r="C173" s="72" t="s">
        <v>287</v>
      </c>
      <c r="D173" s="71" t="s">
        <v>58</v>
      </c>
      <c r="E173" s="72" t="s">
        <v>1995</v>
      </c>
      <c r="F173" s="71">
        <v>2019</v>
      </c>
      <c r="G173" s="72">
        <v>1</v>
      </c>
      <c r="H173" s="72" t="s">
        <v>87</v>
      </c>
      <c r="I173" s="72">
        <v>20</v>
      </c>
      <c r="J173" s="72">
        <v>5</v>
      </c>
      <c r="K173" s="72">
        <v>3.1038</v>
      </c>
      <c r="L173" s="72">
        <v>0</v>
      </c>
      <c r="M173" s="72">
        <v>0</v>
      </c>
      <c r="N173" s="72">
        <f t="shared" si="0"/>
        <v>5</v>
      </c>
      <c r="O173" s="72" t="s">
        <v>287</v>
      </c>
      <c r="P173" s="72" t="s">
        <v>287</v>
      </c>
      <c r="Q173" s="72" t="s">
        <v>287</v>
      </c>
      <c r="R173" s="72" t="s">
        <v>287</v>
      </c>
      <c r="S173" s="72" t="s">
        <v>290</v>
      </c>
    </row>
    <row r="174" customHeight="1" spans="1:19">
      <c r="A174" s="71">
        <v>170</v>
      </c>
      <c r="B174" s="72"/>
      <c r="C174" s="72" t="s">
        <v>287</v>
      </c>
      <c r="D174" s="71" t="s">
        <v>58</v>
      </c>
      <c r="E174" s="72" t="s">
        <v>1996</v>
      </c>
      <c r="F174" s="71">
        <v>2019</v>
      </c>
      <c r="G174" s="72">
        <v>1</v>
      </c>
      <c r="H174" s="72" t="s">
        <v>87</v>
      </c>
      <c r="I174" s="72">
        <v>20</v>
      </c>
      <c r="J174" s="72">
        <v>8</v>
      </c>
      <c r="K174" s="72">
        <v>4</v>
      </c>
      <c r="L174" s="72">
        <v>0</v>
      </c>
      <c r="M174" s="72">
        <v>0</v>
      </c>
      <c r="N174" s="72">
        <f t="shared" si="0"/>
        <v>8</v>
      </c>
      <c r="O174" s="72" t="s">
        <v>287</v>
      </c>
      <c r="P174" s="72" t="s">
        <v>287</v>
      </c>
      <c r="Q174" s="72" t="s">
        <v>287</v>
      </c>
      <c r="R174" s="72" t="s">
        <v>287</v>
      </c>
      <c r="S174" s="72" t="s">
        <v>1997</v>
      </c>
    </row>
    <row r="175" ht="24" customHeight="1" spans="1:19">
      <c r="A175" s="71">
        <v>171</v>
      </c>
      <c r="B175" s="72"/>
      <c r="C175" s="72" t="s">
        <v>296</v>
      </c>
      <c r="D175" s="71" t="s">
        <v>58</v>
      </c>
      <c r="E175" s="72" t="s">
        <v>1998</v>
      </c>
      <c r="F175" s="71">
        <v>2019</v>
      </c>
      <c r="G175" s="72">
        <v>1</v>
      </c>
      <c r="H175" s="72" t="s">
        <v>64</v>
      </c>
      <c r="I175" s="72">
        <v>50</v>
      </c>
      <c r="J175" s="72">
        <v>20</v>
      </c>
      <c r="K175" s="72">
        <v>3</v>
      </c>
      <c r="L175" s="72">
        <v>5</v>
      </c>
      <c r="M175" s="72"/>
      <c r="N175" s="72">
        <f t="shared" si="0"/>
        <v>20</v>
      </c>
      <c r="O175" s="72" t="s">
        <v>296</v>
      </c>
      <c r="P175" s="72" t="s">
        <v>296</v>
      </c>
      <c r="Q175" s="72" t="s">
        <v>296</v>
      </c>
      <c r="R175" s="72" t="s">
        <v>296</v>
      </c>
      <c r="S175" s="72" t="s">
        <v>302</v>
      </c>
    </row>
    <row r="176" ht="24" customHeight="1" spans="1:19">
      <c r="A176" s="71">
        <v>172</v>
      </c>
      <c r="B176" s="72"/>
      <c r="C176" s="72" t="s">
        <v>296</v>
      </c>
      <c r="D176" s="71" t="s">
        <v>58</v>
      </c>
      <c r="E176" s="72" t="s">
        <v>1999</v>
      </c>
      <c r="F176" s="71">
        <v>2019</v>
      </c>
      <c r="G176" s="72">
        <v>1</v>
      </c>
      <c r="H176" s="72" t="s">
        <v>64</v>
      </c>
      <c r="I176" s="72">
        <v>50</v>
      </c>
      <c r="J176" s="72">
        <v>25</v>
      </c>
      <c r="K176" s="72">
        <v>5</v>
      </c>
      <c r="L176" s="72"/>
      <c r="M176" s="72"/>
      <c r="N176" s="72">
        <f t="shared" si="0"/>
        <v>25</v>
      </c>
      <c r="O176" s="72" t="s">
        <v>296</v>
      </c>
      <c r="P176" s="72" t="s">
        <v>296</v>
      </c>
      <c r="Q176" s="72" t="s">
        <v>296</v>
      </c>
      <c r="R176" s="72" t="s">
        <v>296</v>
      </c>
      <c r="S176" s="72" t="s">
        <v>302</v>
      </c>
    </row>
    <row r="177" ht="24" customHeight="1" spans="1:19">
      <c r="A177" s="71">
        <v>173</v>
      </c>
      <c r="B177" s="72"/>
      <c r="C177" s="72" t="s">
        <v>296</v>
      </c>
      <c r="D177" s="71" t="s">
        <v>58</v>
      </c>
      <c r="E177" s="72" t="s">
        <v>2000</v>
      </c>
      <c r="F177" s="71">
        <v>2019</v>
      </c>
      <c r="G177" s="72">
        <v>1</v>
      </c>
      <c r="H177" s="72" t="s">
        <v>64</v>
      </c>
      <c r="I177" s="72">
        <v>50</v>
      </c>
      <c r="J177" s="72">
        <v>12</v>
      </c>
      <c r="K177" s="72"/>
      <c r="L177" s="72">
        <v>8</v>
      </c>
      <c r="M177" s="72"/>
      <c r="N177" s="72">
        <f t="shared" si="0"/>
        <v>12</v>
      </c>
      <c r="O177" s="72" t="s">
        <v>296</v>
      </c>
      <c r="P177" s="72" t="s">
        <v>296</v>
      </c>
      <c r="Q177" s="72" t="s">
        <v>296</v>
      </c>
      <c r="R177" s="72" t="s">
        <v>296</v>
      </c>
      <c r="S177" s="72" t="s">
        <v>302</v>
      </c>
    </row>
    <row r="178" ht="24" customHeight="1" spans="1:19">
      <c r="A178" s="71">
        <v>174</v>
      </c>
      <c r="B178" s="72"/>
      <c r="C178" s="72" t="s">
        <v>296</v>
      </c>
      <c r="D178" s="71" t="s">
        <v>58</v>
      </c>
      <c r="E178" s="100" t="s">
        <v>2001</v>
      </c>
      <c r="F178" s="71">
        <v>2019</v>
      </c>
      <c r="G178" s="100">
        <v>1</v>
      </c>
      <c r="H178" s="72" t="s">
        <v>90</v>
      </c>
      <c r="I178" s="72">
        <v>50</v>
      </c>
      <c r="J178" s="72">
        <v>10</v>
      </c>
      <c r="K178" s="100">
        <v>5</v>
      </c>
      <c r="L178" s="72">
        <v>0</v>
      </c>
      <c r="M178" s="100">
        <v>5.04</v>
      </c>
      <c r="N178" s="72">
        <f t="shared" si="0"/>
        <v>10</v>
      </c>
      <c r="O178" s="72" t="s">
        <v>296</v>
      </c>
      <c r="P178" s="72" t="s">
        <v>296</v>
      </c>
      <c r="Q178" s="72" t="s">
        <v>296</v>
      </c>
      <c r="R178" s="72" t="s">
        <v>296</v>
      </c>
      <c r="S178" s="72" t="s">
        <v>300</v>
      </c>
    </row>
    <row r="179" ht="24" customHeight="1" spans="1:19">
      <c r="A179" s="71">
        <v>175</v>
      </c>
      <c r="B179" s="72"/>
      <c r="C179" s="72" t="s">
        <v>296</v>
      </c>
      <c r="D179" s="71" t="s">
        <v>58</v>
      </c>
      <c r="E179" s="100" t="s">
        <v>2002</v>
      </c>
      <c r="F179" s="71">
        <v>2019</v>
      </c>
      <c r="G179" s="72">
        <v>200</v>
      </c>
      <c r="H179" s="72" t="s">
        <v>87</v>
      </c>
      <c r="I179" s="72">
        <v>50</v>
      </c>
      <c r="J179" s="72">
        <v>8</v>
      </c>
      <c r="K179" s="72">
        <v>2</v>
      </c>
      <c r="L179" s="72"/>
      <c r="M179" s="72">
        <v>4</v>
      </c>
      <c r="N179" s="72">
        <f t="shared" si="0"/>
        <v>8</v>
      </c>
      <c r="O179" s="72" t="s">
        <v>296</v>
      </c>
      <c r="P179" s="72" t="s">
        <v>296</v>
      </c>
      <c r="Q179" s="72" t="s">
        <v>296</v>
      </c>
      <c r="R179" s="72" t="s">
        <v>296</v>
      </c>
      <c r="S179" s="72" t="s">
        <v>2003</v>
      </c>
    </row>
    <row r="180" customHeight="1" spans="1:19">
      <c r="A180" s="71">
        <v>176</v>
      </c>
      <c r="B180" s="72"/>
      <c r="C180" s="72" t="s">
        <v>303</v>
      </c>
      <c r="D180" s="71" t="s">
        <v>58</v>
      </c>
      <c r="E180" s="72" t="s">
        <v>2004</v>
      </c>
      <c r="F180" s="71">
        <v>2019</v>
      </c>
      <c r="G180" s="100">
        <v>1</v>
      </c>
      <c r="H180" s="100" t="s">
        <v>64</v>
      </c>
      <c r="I180" s="72">
        <v>20</v>
      </c>
      <c r="J180" s="72">
        <v>7.1595</v>
      </c>
      <c r="K180" s="72"/>
      <c r="L180" s="72"/>
      <c r="M180" s="72">
        <v>4.7</v>
      </c>
      <c r="N180" s="72">
        <f t="shared" si="0"/>
        <v>7.1595</v>
      </c>
      <c r="O180" s="72" t="s">
        <v>303</v>
      </c>
      <c r="P180" s="72" t="s">
        <v>303</v>
      </c>
      <c r="Q180" s="72" t="s">
        <v>303</v>
      </c>
      <c r="R180" s="72" t="s">
        <v>303</v>
      </c>
      <c r="S180" s="72" t="s">
        <v>957</v>
      </c>
    </row>
    <row r="181" customHeight="1" spans="1:19">
      <c r="A181" s="71">
        <v>177</v>
      </c>
      <c r="B181" s="72"/>
      <c r="C181" s="72" t="s">
        <v>303</v>
      </c>
      <c r="D181" s="71" t="s">
        <v>58</v>
      </c>
      <c r="E181" s="72" t="s">
        <v>2005</v>
      </c>
      <c r="F181" s="71">
        <v>2019</v>
      </c>
      <c r="G181" s="100">
        <v>1</v>
      </c>
      <c r="H181" s="100" t="s">
        <v>64</v>
      </c>
      <c r="I181" s="72">
        <v>20</v>
      </c>
      <c r="J181" s="72">
        <v>21.7778</v>
      </c>
      <c r="K181" s="72">
        <v>17.416</v>
      </c>
      <c r="L181" s="72"/>
      <c r="M181" s="72"/>
      <c r="N181" s="72">
        <f t="shared" si="0"/>
        <v>21.7778</v>
      </c>
      <c r="O181" s="72" t="s">
        <v>303</v>
      </c>
      <c r="P181" s="72" t="s">
        <v>303</v>
      </c>
      <c r="Q181" s="72" t="s">
        <v>303</v>
      </c>
      <c r="R181" s="72" t="s">
        <v>303</v>
      </c>
      <c r="S181" s="72" t="s">
        <v>305</v>
      </c>
    </row>
    <row r="182" customHeight="1" spans="1:19">
      <c r="A182" s="71">
        <v>178</v>
      </c>
      <c r="B182" s="72"/>
      <c r="C182" s="72" t="s">
        <v>262</v>
      </c>
      <c r="D182" s="71" t="s">
        <v>58</v>
      </c>
      <c r="E182" s="72" t="s">
        <v>1976</v>
      </c>
      <c r="F182" s="71">
        <v>2019</v>
      </c>
      <c r="G182" s="100">
        <v>1</v>
      </c>
      <c r="H182" s="100" t="s">
        <v>64</v>
      </c>
      <c r="I182" s="72">
        <v>20</v>
      </c>
      <c r="J182" s="72">
        <v>8.8514</v>
      </c>
      <c r="K182" s="72"/>
      <c r="L182" s="72"/>
      <c r="M182" s="72">
        <v>8.8514</v>
      </c>
      <c r="N182" s="72">
        <f t="shared" si="0"/>
        <v>8.8514</v>
      </c>
      <c r="O182" s="72" t="s">
        <v>262</v>
      </c>
      <c r="P182" s="72" t="s">
        <v>262</v>
      </c>
      <c r="Q182" s="72" t="s">
        <v>262</v>
      </c>
      <c r="R182" s="72" t="s">
        <v>262</v>
      </c>
      <c r="S182" s="72" t="s">
        <v>265</v>
      </c>
    </row>
    <row r="183" customHeight="1" spans="1:19">
      <c r="A183" s="71">
        <v>179</v>
      </c>
      <c r="B183" s="72"/>
      <c r="C183" s="72" t="s">
        <v>958</v>
      </c>
      <c r="D183" s="71" t="s">
        <v>58</v>
      </c>
      <c r="E183" s="72" t="s">
        <v>2006</v>
      </c>
      <c r="F183" s="71">
        <v>2019</v>
      </c>
      <c r="G183" s="100">
        <v>1</v>
      </c>
      <c r="H183" s="100" t="s">
        <v>64</v>
      </c>
      <c r="I183" s="72">
        <v>20</v>
      </c>
      <c r="J183" s="72">
        <v>4.8</v>
      </c>
      <c r="K183" s="72">
        <v>2.4</v>
      </c>
      <c r="L183" s="72"/>
      <c r="M183" s="72"/>
      <c r="N183" s="72">
        <f t="shared" si="0"/>
        <v>4.8</v>
      </c>
      <c r="O183" s="72" t="s">
        <v>958</v>
      </c>
      <c r="P183" s="72" t="s">
        <v>958</v>
      </c>
      <c r="Q183" s="72" t="s">
        <v>958</v>
      </c>
      <c r="R183" s="72" t="s">
        <v>958</v>
      </c>
      <c r="S183" s="72" t="s">
        <v>2007</v>
      </c>
    </row>
    <row r="184" customHeight="1" spans="1:19">
      <c r="A184" s="71">
        <v>180</v>
      </c>
      <c r="B184" s="72"/>
      <c r="C184" s="72" t="s">
        <v>1567</v>
      </c>
      <c r="D184" s="71" t="s">
        <v>58</v>
      </c>
      <c r="E184" s="72" t="s">
        <v>2008</v>
      </c>
      <c r="F184" s="71">
        <v>2019</v>
      </c>
      <c r="G184" s="72">
        <v>1</v>
      </c>
      <c r="H184" s="72" t="s">
        <v>280</v>
      </c>
      <c r="I184" s="72">
        <v>20</v>
      </c>
      <c r="J184" s="72">
        <v>17.3</v>
      </c>
      <c r="K184" s="72">
        <v>12.7</v>
      </c>
      <c r="L184" s="72">
        <v>0</v>
      </c>
      <c r="M184" s="72">
        <v>0</v>
      </c>
      <c r="N184" s="72">
        <f t="shared" si="0"/>
        <v>17.3</v>
      </c>
      <c r="O184" s="72" t="s">
        <v>1567</v>
      </c>
      <c r="P184" s="72" t="s">
        <v>1567</v>
      </c>
      <c r="Q184" s="72" t="s">
        <v>1567</v>
      </c>
      <c r="R184" s="72" t="s">
        <v>1567</v>
      </c>
      <c r="S184" s="72" t="s">
        <v>2009</v>
      </c>
    </row>
    <row r="185" customHeight="1" spans="1:19">
      <c r="A185" s="71">
        <v>181</v>
      </c>
      <c r="B185" s="72"/>
      <c r="C185" s="72" t="s">
        <v>312</v>
      </c>
      <c r="D185" s="71" t="s">
        <v>58</v>
      </c>
      <c r="E185" s="72" t="s">
        <v>2010</v>
      </c>
      <c r="F185" s="71">
        <v>2019</v>
      </c>
      <c r="G185" s="72">
        <v>1</v>
      </c>
      <c r="H185" s="72" t="s">
        <v>60</v>
      </c>
      <c r="I185" s="72">
        <v>20</v>
      </c>
      <c r="J185" s="72">
        <v>30</v>
      </c>
      <c r="K185" s="72">
        <v>20</v>
      </c>
      <c r="L185" s="72">
        <v>0</v>
      </c>
      <c r="M185" s="72">
        <v>0</v>
      </c>
      <c r="N185" s="72">
        <f t="shared" si="0"/>
        <v>30</v>
      </c>
      <c r="O185" s="72" t="s">
        <v>312</v>
      </c>
      <c r="P185" s="72" t="s">
        <v>312</v>
      </c>
      <c r="Q185" s="72" t="s">
        <v>312</v>
      </c>
      <c r="R185" s="72" t="s">
        <v>312</v>
      </c>
      <c r="S185" s="72" t="s">
        <v>964</v>
      </c>
    </row>
    <row r="186" customHeight="1" spans="1:19">
      <c r="A186" s="71">
        <v>182</v>
      </c>
      <c r="B186" s="72"/>
      <c r="C186" s="72" t="s">
        <v>2011</v>
      </c>
      <c r="D186" s="71" t="s">
        <v>58</v>
      </c>
      <c r="E186" s="72" t="s">
        <v>2012</v>
      </c>
      <c r="F186" s="71">
        <v>2019</v>
      </c>
      <c r="G186" s="72">
        <v>2</v>
      </c>
      <c r="H186" s="72" t="s">
        <v>68</v>
      </c>
      <c r="I186" s="72">
        <v>20</v>
      </c>
      <c r="J186" s="72">
        <v>22.8</v>
      </c>
      <c r="K186" s="72">
        <v>11.4</v>
      </c>
      <c r="L186" s="72"/>
      <c r="M186" s="72"/>
      <c r="N186" s="72">
        <f t="shared" si="0"/>
        <v>22.8</v>
      </c>
      <c r="O186" s="72" t="s">
        <v>2011</v>
      </c>
      <c r="P186" s="72" t="s">
        <v>2011</v>
      </c>
      <c r="Q186" s="72" t="s">
        <v>2011</v>
      </c>
      <c r="R186" s="72" t="s">
        <v>2011</v>
      </c>
      <c r="S186" s="72" t="s">
        <v>2013</v>
      </c>
    </row>
    <row r="187" customHeight="1" spans="1:19">
      <c r="A187" s="71">
        <v>183</v>
      </c>
      <c r="B187" s="72"/>
      <c r="C187" s="72" t="s">
        <v>2011</v>
      </c>
      <c r="D187" s="71" t="s">
        <v>58</v>
      </c>
      <c r="E187" s="72" t="s">
        <v>2014</v>
      </c>
      <c r="F187" s="71">
        <v>2019</v>
      </c>
      <c r="G187" s="72">
        <v>1100</v>
      </c>
      <c r="H187" s="72" t="s">
        <v>87</v>
      </c>
      <c r="I187" s="72">
        <v>20</v>
      </c>
      <c r="J187" s="72">
        <v>62.6</v>
      </c>
      <c r="K187" s="72">
        <v>22</v>
      </c>
      <c r="L187" s="72"/>
      <c r="M187" s="72"/>
      <c r="N187" s="72">
        <f t="shared" si="0"/>
        <v>62.6</v>
      </c>
      <c r="O187" s="72" t="s">
        <v>2011</v>
      </c>
      <c r="P187" s="72" t="s">
        <v>2011</v>
      </c>
      <c r="Q187" s="72" t="s">
        <v>2011</v>
      </c>
      <c r="R187" s="72" t="s">
        <v>2011</v>
      </c>
      <c r="S187" s="72" t="s">
        <v>2015</v>
      </c>
    </row>
    <row r="188" customHeight="1" spans="1:19">
      <c r="A188" s="71">
        <v>184</v>
      </c>
      <c r="B188" s="72"/>
      <c r="C188" s="72" t="s">
        <v>318</v>
      </c>
      <c r="D188" s="71" t="s">
        <v>58</v>
      </c>
      <c r="E188" s="72" t="s">
        <v>2016</v>
      </c>
      <c r="F188" s="71">
        <v>2019</v>
      </c>
      <c r="G188" s="100">
        <v>1</v>
      </c>
      <c r="H188" s="100" t="s">
        <v>64</v>
      </c>
      <c r="I188" s="72">
        <v>20</v>
      </c>
      <c r="J188" s="72">
        <v>17.11</v>
      </c>
      <c r="K188" s="72"/>
      <c r="L188" s="72">
        <v>6.76</v>
      </c>
      <c r="M188" s="72"/>
      <c r="N188" s="72">
        <f t="shared" si="0"/>
        <v>17.11</v>
      </c>
      <c r="O188" s="72" t="s">
        <v>318</v>
      </c>
      <c r="P188" s="72" t="s">
        <v>318</v>
      </c>
      <c r="Q188" s="72" t="s">
        <v>318</v>
      </c>
      <c r="R188" s="72" t="s">
        <v>318</v>
      </c>
      <c r="S188" s="72" t="s">
        <v>2017</v>
      </c>
    </row>
    <row r="189" customHeight="1" spans="1:19">
      <c r="A189" s="71">
        <v>185</v>
      </c>
      <c r="B189" s="72"/>
      <c r="C189" s="100" t="s">
        <v>321</v>
      </c>
      <c r="D189" s="71" t="s">
        <v>58</v>
      </c>
      <c r="E189" s="100" t="s">
        <v>2018</v>
      </c>
      <c r="F189" s="71">
        <v>2019</v>
      </c>
      <c r="G189" s="100">
        <v>1</v>
      </c>
      <c r="H189" s="100" t="s">
        <v>64</v>
      </c>
      <c r="I189" s="100">
        <v>20</v>
      </c>
      <c r="J189" s="100">
        <v>32</v>
      </c>
      <c r="K189" s="100">
        <v>16</v>
      </c>
      <c r="L189" s="100"/>
      <c r="M189" s="100">
        <v>14</v>
      </c>
      <c r="N189" s="72">
        <f t="shared" si="0"/>
        <v>32</v>
      </c>
      <c r="O189" s="100" t="s">
        <v>321</v>
      </c>
      <c r="P189" s="100" t="s">
        <v>321</v>
      </c>
      <c r="Q189" s="100" t="s">
        <v>321</v>
      </c>
      <c r="R189" s="100" t="s">
        <v>321</v>
      </c>
      <c r="S189" s="100" t="s">
        <v>2019</v>
      </c>
    </row>
    <row r="190" customHeight="1" spans="1:19">
      <c r="A190" s="71">
        <v>186</v>
      </c>
      <c r="B190" s="72"/>
      <c r="C190" s="72" t="s">
        <v>328</v>
      </c>
      <c r="D190" s="71" t="s">
        <v>58</v>
      </c>
      <c r="E190" s="72" t="s">
        <v>2020</v>
      </c>
      <c r="F190" s="71">
        <v>2019</v>
      </c>
      <c r="G190" s="72">
        <v>1</v>
      </c>
      <c r="H190" s="72" t="s">
        <v>64</v>
      </c>
      <c r="I190" s="72">
        <v>20</v>
      </c>
      <c r="J190" s="72">
        <v>19.2144</v>
      </c>
      <c r="K190" s="72"/>
      <c r="L190" s="72">
        <v>19.2</v>
      </c>
      <c r="M190" s="72"/>
      <c r="N190" s="72">
        <f t="shared" si="0"/>
        <v>19.2144</v>
      </c>
      <c r="O190" s="72" t="s">
        <v>328</v>
      </c>
      <c r="P190" s="72" t="s">
        <v>328</v>
      </c>
      <c r="Q190" s="72" t="s">
        <v>328</v>
      </c>
      <c r="R190" s="72" t="s">
        <v>328</v>
      </c>
      <c r="S190" s="72" t="s">
        <v>2021</v>
      </c>
    </row>
    <row r="191" customHeight="1" spans="1:19">
      <c r="A191" s="71">
        <v>187</v>
      </c>
      <c r="B191" s="72"/>
      <c r="C191" s="72" t="s">
        <v>328</v>
      </c>
      <c r="D191" s="71" t="s">
        <v>58</v>
      </c>
      <c r="E191" s="72" t="s">
        <v>2022</v>
      </c>
      <c r="F191" s="71">
        <v>2019</v>
      </c>
      <c r="G191" s="72">
        <v>1</v>
      </c>
      <c r="H191" s="72" t="s">
        <v>64</v>
      </c>
      <c r="I191" s="72">
        <v>20</v>
      </c>
      <c r="J191" s="72">
        <v>15.9479</v>
      </c>
      <c r="K191" s="72"/>
      <c r="L191" s="72">
        <v>12.7584</v>
      </c>
      <c r="M191" s="72"/>
      <c r="N191" s="72">
        <f t="shared" si="0"/>
        <v>15.9479</v>
      </c>
      <c r="O191" s="72" t="s">
        <v>328</v>
      </c>
      <c r="P191" s="72" t="s">
        <v>328</v>
      </c>
      <c r="Q191" s="72" t="s">
        <v>328</v>
      </c>
      <c r="R191" s="72" t="s">
        <v>328</v>
      </c>
      <c r="S191" s="72" t="s">
        <v>2023</v>
      </c>
    </row>
    <row r="192" customHeight="1" spans="1:19">
      <c r="A192" s="71">
        <v>188</v>
      </c>
      <c r="B192" s="72"/>
      <c r="C192" s="100" t="s">
        <v>330</v>
      </c>
      <c r="D192" s="25" t="s">
        <v>66</v>
      </c>
      <c r="E192" s="100" t="s">
        <v>1841</v>
      </c>
      <c r="F192" s="71">
        <v>2019</v>
      </c>
      <c r="G192" s="100">
        <v>1</v>
      </c>
      <c r="H192" s="100" t="s">
        <v>64</v>
      </c>
      <c r="I192" s="100">
        <v>10</v>
      </c>
      <c r="J192" s="100">
        <v>25.6</v>
      </c>
      <c r="K192" s="100">
        <v>12</v>
      </c>
      <c r="L192" s="100">
        <v>13.6</v>
      </c>
      <c r="M192" s="100"/>
      <c r="N192" s="72">
        <f t="shared" si="0"/>
        <v>25.6</v>
      </c>
      <c r="O192" s="100" t="s">
        <v>330</v>
      </c>
      <c r="P192" s="100" t="s">
        <v>330</v>
      </c>
      <c r="Q192" s="100" t="s">
        <v>330</v>
      </c>
      <c r="R192" s="100" t="s">
        <v>330</v>
      </c>
      <c r="S192" s="100" t="s">
        <v>1562</v>
      </c>
    </row>
    <row r="193" customHeight="1" spans="1:19">
      <c r="A193" s="71">
        <v>189</v>
      </c>
      <c r="B193" s="72"/>
      <c r="C193" s="100" t="s">
        <v>330</v>
      </c>
      <c r="D193" s="25" t="s">
        <v>66</v>
      </c>
      <c r="E193" s="100" t="s">
        <v>2024</v>
      </c>
      <c r="F193" s="71">
        <v>2019</v>
      </c>
      <c r="G193" s="100">
        <v>1</v>
      </c>
      <c r="H193" s="100" t="s">
        <v>64</v>
      </c>
      <c r="I193" s="100">
        <v>10</v>
      </c>
      <c r="J193" s="100">
        <v>12.5</v>
      </c>
      <c r="K193" s="100">
        <v>2.5</v>
      </c>
      <c r="L193" s="100">
        <v>10</v>
      </c>
      <c r="M193" s="100"/>
      <c r="N193" s="72">
        <f t="shared" si="0"/>
        <v>12.5</v>
      </c>
      <c r="O193" s="100" t="s">
        <v>330</v>
      </c>
      <c r="P193" s="100" t="s">
        <v>330</v>
      </c>
      <c r="Q193" s="100" t="s">
        <v>330</v>
      </c>
      <c r="R193" s="100" t="s">
        <v>330</v>
      </c>
      <c r="S193" s="100" t="s">
        <v>1562</v>
      </c>
    </row>
    <row r="194" customHeight="1" spans="1:19">
      <c r="A194" s="71">
        <v>190</v>
      </c>
      <c r="B194" s="72"/>
      <c r="C194" s="100" t="s">
        <v>330</v>
      </c>
      <c r="D194" s="71" t="s">
        <v>58</v>
      </c>
      <c r="E194" s="100" t="s">
        <v>2025</v>
      </c>
      <c r="F194" s="71">
        <v>2019</v>
      </c>
      <c r="G194" s="100">
        <v>1</v>
      </c>
      <c r="H194" s="100" t="s">
        <v>64</v>
      </c>
      <c r="I194" s="100">
        <v>15</v>
      </c>
      <c r="J194" s="100">
        <v>13.6</v>
      </c>
      <c r="K194" s="100">
        <v>10</v>
      </c>
      <c r="L194" s="100">
        <v>3.6</v>
      </c>
      <c r="M194" s="100"/>
      <c r="N194" s="72">
        <f t="shared" si="0"/>
        <v>13.6</v>
      </c>
      <c r="O194" s="100" t="s">
        <v>330</v>
      </c>
      <c r="P194" s="100" t="s">
        <v>330</v>
      </c>
      <c r="Q194" s="100" t="s">
        <v>330</v>
      </c>
      <c r="R194" s="100" t="s">
        <v>330</v>
      </c>
      <c r="S194" s="100" t="s">
        <v>1562</v>
      </c>
    </row>
    <row r="195" customHeight="1" spans="1:19">
      <c r="A195" s="71">
        <v>191</v>
      </c>
      <c r="B195" s="72"/>
      <c r="C195" s="100" t="s">
        <v>330</v>
      </c>
      <c r="D195" s="71" t="s">
        <v>58</v>
      </c>
      <c r="E195" s="100" t="s">
        <v>2026</v>
      </c>
      <c r="F195" s="71">
        <v>2019</v>
      </c>
      <c r="G195" s="100">
        <v>1</v>
      </c>
      <c r="H195" s="100" t="s">
        <v>64</v>
      </c>
      <c r="I195" s="100">
        <v>10</v>
      </c>
      <c r="J195" s="100">
        <v>6.4</v>
      </c>
      <c r="K195" s="100">
        <v>2.8</v>
      </c>
      <c r="L195" s="100">
        <v>3.6</v>
      </c>
      <c r="M195" s="100"/>
      <c r="N195" s="72">
        <f t="shared" si="0"/>
        <v>6.4</v>
      </c>
      <c r="O195" s="100" t="s">
        <v>330</v>
      </c>
      <c r="P195" s="100" t="s">
        <v>330</v>
      </c>
      <c r="Q195" s="100" t="s">
        <v>330</v>
      </c>
      <c r="R195" s="100" t="s">
        <v>330</v>
      </c>
      <c r="S195" s="100" t="s">
        <v>1562</v>
      </c>
    </row>
    <row r="196" customHeight="1" spans="1:19">
      <c r="A196" s="71">
        <v>192</v>
      </c>
      <c r="B196" s="72"/>
      <c r="C196" s="100" t="s">
        <v>330</v>
      </c>
      <c r="D196" s="71" t="s">
        <v>58</v>
      </c>
      <c r="E196" s="100" t="s">
        <v>2027</v>
      </c>
      <c r="F196" s="71">
        <v>2019</v>
      </c>
      <c r="G196" s="100">
        <v>1</v>
      </c>
      <c r="H196" s="100" t="s">
        <v>64</v>
      </c>
      <c r="I196" s="100">
        <v>10</v>
      </c>
      <c r="J196" s="100">
        <v>3</v>
      </c>
      <c r="K196" s="100">
        <v>1</v>
      </c>
      <c r="L196" s="100">
        <v>2</v>
      </c>
      <c r="M196" s="100"/>
      <c r="N196" s="72">
        <f t="shared" si="0"/>
        <v>3</v>
      </c>
      <c r="O196" s="100" t="s">
        <v>330</v>
      </c>
      <c r="P196" s="100" t="s">
        <v>330</v>
      </c>
      <c r="Q196" s="100" t="s">
        <v>330</v>
      </c>
      <c r="R196" s="100" t="s">
        <v>330</v>
      </c>
      <c r="S196" s="100" t="s">
        <v>1562</v>
      </c>
    </row>
    <row r="197" customHeight="1" spans="1:19">
      <c r="A197" s="71">
        <v>193</v>
      </c>
      <c r="B197" s="72"/>
      <c r="C197" s="72" t="s">
        <v>979</v>
      </c>
      <c r="D197" s="71" t="s">
        <v>58</v>
      </c>
      <c r="E197" s="72" t="s">
        <v>2028</v>
      </c>
      <c r="F197" s="71">
        <v>2019</v>
      </c>
      <c r="G197" s="72">
        <v>450</v>
      </c>
      <c r="H197" s="72" t="s">
        <v>87</v>
      </c>
      <c r="I197" s="72">
        <v>50</v>
      </c>
      <c r="J197" s="72">
        <v>15.98</v>
      </c>
      <c r="K197" s="72">
        <v>9</v>
      </c>
      <c r="L197" s="72"/>
      <c r="M197" s="72"/>
      <c r="N197" s="72">
        <f t="shared" si="0"/>
        <v>15.98</v>
      </c>
      <c r="O197" s="72" t="s">
        <v>979</v>
      </c>
      <c r="P197" s="72" t="s">
        <v>979</v>
      </c>
      <c r="Q197" s="72" t="s">
        <v>979</v>
      </c>
      <c r="R197" s="72" t="s">
        <v>979</v>
      </c>
      <c r="S197" s="72" t="s">
        <v>980</v>
      </c>
    </row>
    <row r="198" customHeight="1" spans="1:19">
      <c r="A198" s="71">
        <v>194</v>
      </c>
      <c r="B198" s="72"/>
      <c r="C198" s="72" t="s">
        <v>979</v>
      </c>
      <c r="D198" s="71" t="s">
        <v>58</v>
      </c>
      <c r="E198" s="72" t="s">
        <v>2029</v>
      </c>
      <c r="F198" s="71">
        <v>2019</v>
      </c>
      <c r="G198" s="72">
        <v>1400</v>
      </c>
      <c r="H198" s="72" t="s">
        <v>87</v>
      </c>
      <c r="I198" s="72">
        <v>50</v>
      </c>
      <c r="J198" s="72">
        <v>47.96</v>
      </c>
      <c r="K198" s="72">
        <v>28</v>
      </c>
      <c r="L198" s="72"/>
      <c r="M198" s="72"/>
      <c r="N198" s="72">
        <f t="shared" si="0"/>
        <v>47.96</v>
      </c>
      <c r="O198" s="72" t="s">
        <v>979</v>
      </c>
      <c r="P198" s="72" t="s">
        <v>979</v>
      </c>
      <c r="Q198" s="72" t="s">
        <v>979</v>
      </c>
      <c r="R198" s="72" t="s">
        <v>979</v>
      </c>
      <c r="S198" s="72" t="s">
        <v>980</v>
      </c>
    </row>
    <row r="199" customHeight="1" spans="1:19">
      <c r="A199" s="71">
        <v>195</v>
      </c>
      <c r="B199" s="72"/>
      <c r="C199" s="72" t="s">
        <v>333</v>
      </c>
      <c r="D199" s="71" t="s">
        <v>58</v>
      </c>
      <c r="E199" s="72" t="s">
        <v>2030</v>
      </c>
      <c r="F199" s="71">
        <v>2019</v>
      </c>
      <c r="G199" s="100">
        <v>1</v>
      </c>
      <c r="H199" s="100" t="s">
        <v>64</v>
      </c>
      <c r="I199" s="72">
        <v>50</v>
      </c>
      <c r="J199" s="72">
        <v>20.5</v>
      </c>
      <c r="K199" s="72">
        <v>10</v>
      </c>
      <c r="L199" s="72"/>
      <c r="M199" s="72">
        <v>10.5</v>
      </c>
      <c r="N199" s="72">
        <f t="shared" si="0"/>
        <v>20.5</v>
      </c>
      <c r="O199" s="72" t="s">
        <v>333</v>
      </c>
      <c r="P199" s="72" t="s">
        <v>333</v>
      </c>
      <c r="Q199" s="72" t="s">
        <v>333</v>
      </c>
      <c r="R199" s="72" t="s">
        <v>333</v>
      </c>
      <c r="S199" s="72" t="s">
        <v>2031</v>
      </c>
    </row>
    <row r="200" customHeight="1" spans="1:19">
      <c r="A200" s="71">
        <v>196</v>
      </c>
      <c r="B200" s="72"/>
      <c r="C200" s="72" t="s">
        <v>336</v>
      </c>
      <c r="D200" s="25" t="s">
        <v>66</v>
      </c>
      <c r="E200" s="72" t="s">
        <v>2032</v>
      </c>
      <c r="F200" s="71">
        <v>2019</v>
      </c>
      <c r="G200" s="72">
        <v>5000</v>
      </c>
      <c r="H200" s="72" t="s">
        <v>152</v>
      </c>
      <c r="I200" s="72">
        <v>20</v>
      </c>
      <c r="J200" s="72">
        <v>8</v>
      </c>
      <c r="K200" s="72">
        <v>5</v>
      </c>
      <c r="L200" s="72"/>
      <c r="M200" s="72"/>
      <c r="N200" s="72">
        <f t="shared" si="0"/>
        <v>8</v>
      </c>
      <c r="O200" s="72" t="s">
        <v>2033</v>
      </c>
      <c r="P200" s="72" t="s">
        <v>2033</v>
      </c>
      <c r="Q200" s="72" t="s">
        <v>2033</v>
      </c>
      <c r="R200" s="72" t="s">
        <v>2033</v>
      </c>
      <c r="S200" s="72" t="s">
        <v>2034</v>
      </c>
    </row>
    <row r="201" customHeight="1" spans="1:19">
      <c r="A201" s="71">
        <v>197</v>
      </c>
      <c r="B201" s="72"/>
      <c r="C201" s="72" t="s">
        <v>989</v>
      </c>
      <c r="D201" s="71" t="s">
        <v>58</v>
      </c>
      <c r="E201" s="72" t="s">
        <v>2035</v>
      </c>
      <c r="F201" s="71">
        <v>2019</v>
      </c>
      <c r="G201" s="72">
        <v>2</v>
      </c>
      <c r="H201" s="72" t="s">
        <v>60</v>
      </c>
      <c r="I201" s="72">
        <v>20</v>
      </c>
      <c r="J201" s="72">
        <v>30</v>
      </c>
      <c r="K201" s="72">
        <v>19.5</v>
      </c>
      <c r="L201" s="72"/>
      <c r="M201" s="72"/>
      <c r="N201" s="72">
        <f t="shared" si="0"/>
        <v>30</v>
      </c>
      <c r="O201" s="72" t="s">
        <v>989</v>
      </c>
      <c r="P201" s="72" t="s">
        <v>989</v>
      </c>
      <c r="Q201" s="72" t="s">
        <v>989</v>
      </c>
      <c r="R201" s="72" t="s">
        <v>989</v>
      </c>
      <c r="S201" s="72" t="s">
        <v>991</v>
      </c>
    </row>
    <row r="202" customHeight="1" spans="1:19">
      <c r="A202" s="71">
        <v>198</v>
      </c>
      <c r="B202" s="72"/>
      <c r="C202" s="72" t="s">
        <v>989</v>
      </c>
      <c r="D202" s="71" t="s">
        <v>58</v>
      </c>
      <c r="E202" s="72" t="s">
        <v>2036</v>
      </c>
      <c r="F202" s="71">
        <v>2019</v>
      </c>
      <c r="G202" s="72">
        <v>1</v>
      </c>
      <c r="H202" s="72" t="s">
        <v>68</v>
      </c>
      <c r="I202" s="72">
        <v>20</v>
      </c>
      <c r="J202" s="72">
        <v>8</v>
      </c>
      <c r="K202" s="72">
        <v>4.2</v>
      </c>
      <c r="L202" s="72"/>
      <c r="M202" s="72"/>
      <c r="N202" s="72">
        <f t="shared" si="0"/>
        <v>8</v>
      </c>
      <c r="O202" s="72" t="s">
        <v>989</v>
      </c>
      <c r="P202" s="72" t="s">
        <v>989</v>
      </c>
      <c r="Q202" s="72" t="s">
        <v>989</v>
      </c>
      <c r="R202" s="72" t="s">
        <v>989</v>
      </c>
      <c r="S202" s="72" t="s">
        <v>2037</v>
      </c>
    </row>
    <row r="203" customHeight="1" spans="1:19">
      <c r="A203" s="71">
        <v>199</v>
      </c>
      <c r="B203" s="72"/>
      <c r="C203" s="72" t="s">
        <v>339</v>
      </c>
      <c r="D203" s="71" t="s">
        <v>58</v>
      </c>
      <c r="E203" s="72" t="s">
        <v>2038</v>
      </c>
      <c r="F203" s="71">
        <v>2019</v>
      </c>
      <c r="G203" s="72">
        <v>180</v>
      </c>
      <c r="H203" s="72" t="s">
        <v>87</v>
      </c>
      <c r="I203" s="72">
        <v>20</v>
      </c>
      <c r="J203" s="72">
        <v>5.04</v>
      </c>
      <c r="K203" s="72"/>
      <c r="L203" s="72">
        <v>2.5</v>
      </c>
      <c r="M203" s="72"/>
      <c r="N203" s="72">
        <f t="shared" si="0"/>
        <v>5.04</v>
      </c>
      <c r="O203" s="72" t="s">
        <v>339</v>
      </c>
      <c r="P203" s="72" t="s">
        <v>339</v>
      </c>
      <c r="Q203" s="72" t="s">
        <v>339</v>
      </c>
      <c r="R203" s="72" t="s">
        <v>339</v>
      </c>
      <c r="S203" s="72" t="s">
        <v>999</v>
      </c>
    </row>
    <row r="204" customHeight="1" spans="1:19">
      <c r="A204" s="71">
        <v>200</v>
      </c>
      <c r="B204" s="72"/>
      <c r="C204" s="72" t="s">
        <v>339</v>
      </c>
      <c r="D204" s="71" t="s">
        <v>58</v>
      </c>
      <c r="E204" s="72" t="s">
        <v>2039</v>
      </c>
      <c r="F204" s="71">
        <v>2019</v>
      </c>
      <c r="G204" s="72">
        <v>128</v>
      </c>
      <c r="H204" s="72" t="s">
        <v>87</v>
      </c>
      <c r="I204" s="72">
        <v>20</v>
      </c>
      <c r="J204" s="72">
        <v>3.67</v>
      </c>
      <c r="K204" s="72"/>
      <c r="L204" s="72">
        <v>1.8</v>
      </c>
      <c r="M204" s="72"/>
      <c r="N204" s="72">
        <f t="shared" si="0"/>
        <v>3.67</v>
      </c>
      <c r="O204" s="72" t="s">
        <v>339</v>
      </c>
      <c r="P204" s="72" t="s">
        <v>339</v>
      </c>
      <c r="Q204" s="72" t="s">
        <v>339</v>
      </c>
      <c r="R204" s="72" t="s">
        <v>339</v>
      </c>
      <c r="S204" s="72" t="s">
        <v>997</v>
      </c>
    </row>
    <row r="205" customHeight="1" spans="1:19">
      <c r="A205" s="71">
        <v>201</v>
      </c>
      <c r="B205" s="72"/>
      <c r="C205" s="72" t="s">
        <v>1519</v>
      </c>
      <c r="D205" s="71" t="s">
        <v>58</v>
      </c>
      <c r="E205" s="72" t="s">
        <v>2040</v>
      </c>
      <c r="F205" s="71">
        <v>2019</v>
      </c>
      <c r="G205" s="72">
        <v>90</v>
      </c>
      <c r="H205" s="72" t="s">
        <v>87</v>
      </c>
      <c r="I205" s="72">
        <v>10</v>
      </c>
      <c r="J205" s="72">
        <v>6</v>
      </c>
      <c r="K205" s="72"/>
      <c r="L205" s="72">
        <v>5</v>
      </c>
      <c r="M205" s="72"/>
      <c r="N205" s="72">
        <f t="shared" si="0"/>
        <v>6</v>
      </c>
      <c r="O205" s="72" t="s">
        <v>1519</v>
      </c>
      <c r="P205" s="72" t="s">
        <v>1519</v>
      </c>
      <c r="Q205" s="72" t="s">
        <v>1519</v>
      </c>
      <c r="R205" s="72" t="s">
        <v>1519</v>
      </c>
      <c r="S205" s="72" t="s">
        <v>2041</v>
      </c>
    </row>
    <row r="206" customHeight="1" spans="1:19">
      <c r="A206" s="71">
        <v>202</v>
      </c>
      <c r="B206" s="72"/>
      <c r="C206" s="72" t="s">
        <v>1519</v>
      </c>
      <c r="D206" s="71" t="s">
        <v>58</v>
      </c>
      <c r="E206" s="72" t="s">
        <v>2042</v>
      </c>
      <c r="F206" s="71">
        <v>2019</v>
      </c>
      <c r="G206" s="72">
        <v>210</v>
      </c>
      <c r="H206" s="72" t="s">
        <v>87</v>
      </c>
      <c r="I206" s="72">
        <v>10</v>
      </c>
      <c r="J206" s="72">
        <v>5</v>
      </c>
      <c r="K206" s="72"/>
      <c r="L206" s="72">
        <v>5</v>
      </c>
      <c r="M206" s="72"/>
      <c r="N206" s="72">
        <f t="shared" si="0"/>
        <v>5</v>
      </c>
      <c r="O206" s="72" t="s">
        <v>1519</v>
      </c>
      <c r="P206" s="72" t="s">
        <v>1519</v>
      </c>
      <c r="Q206" s="72" t="s">
        <v>1519</v>
      </c>
      <c r="R206" s="72" t="s">
        <v>1519</v>
      </c>
      <c r="S206" s="72" t="s">
        <v>2043</v>
      </c>
    </row>
    <row r="207" customHeight="1" spans="1:19">
      <c r="A207" s="71">
        <v>203</v>
      </c>
      <c r="B207" s="72" t="s">
        <v>29</v>
      </c>
      <c r="C207" s="51" t="s">
        <v>348</v>
      </c>
      <c r="D207" s="51" t="s">
        <v>66</v>
      </c>
      <c r="E207" s="51" t="s">
        <v>2044</v>
      </c>
      <c r="F207" s="71">
        <v>2019</v>
      </c>
      <c r="G207" s="51">
        <v>80</v>
      </c>
      <c r="H207" s="51" t="s">
        <v>75</v>
      </c>
      <c r="I207" s="51">
        <v>20</v>
      </c>
      <c r="J207" s="51">
        <v>9.0246</v>
      </c>
      <c r="K207" s="51">
        <v>7.2197</v>
      </c>
      <c r="L207" s="51">
        <v>2</v>
      </c>
      <c r="M207" s="51"/>
      <c r="N207" s="51">
        <v>8.1221</v>
      </c>
      <c r="O207" s="51" t="s">
        <v>348</v>
      </c>
      <c r="P207" s="51" t="s">
        <v>348</v>
      </c>
      <c r="Q207" s="51" t="s">
        <v>348</v>
      </c>
      <c r="R207" s="51" t="s">
        <v>348</v>
      </c>
      <c r="S207" s="51" t="s">
        <v>1588</v>
      </c>
    </row>
    <row r="208" customHeight="1" spans="1:19">
      <c r="A208" s="71">
        <v>204</v>
      </c>
      <c r="B208" s="72"/>
      <c r="C208" s="51" t="s">
        <v>348</v>
      </c>
      <c r="D208" s="71" t="s">
        <v>58</v>
      </c>
      <c r="E208" s="51" t="s">
        <v>2045</v>
      </c>
      <c r="F208" s="71">
        <v>2019</v>
      </c>
      <c r="G208" s="51">
        <v>1</v>
      </c>
      <c r="H208" s="51" t="s">
        <v>68</v>
      </c>
      <c r="I208" s="51">
        <v>20</v>
      </c>
      <c r="J208" s="51">
        <v>20.4404</v>
      </c>
      <c r="K208" s="51">
        <v>16.3523</v>
      </c>
      <c r="L208" s="51">
        <v>3</v>
      </c>
      <c r="M208" s="51"/>
      <c r="N208" s="51">
        <v>18.3963</v>
      </c>
      <c r="O208" s="51" t="s">
        <v>348</v>
      </c>
      <c r="P208" s="51" t="s">
        <v>348</v>
      </c>
      <c r="Q208" s="51" t="s">
        <v>348</v>
      </c>
      <c r="R208" s="51" t="s">
        <v>2046</v>
      </c>
      <c r="S208" s="51" t="s">
        <v>2047</v>
      </c>
    </row>
    <row r="209" customHeight="1" spans="1:19">
      <c r="A209" s="71">
        <v>205</v>
      </c>
      <c r="B209" s="72"/>
      <c r="C209" s="51" t="s">
        <v>348</v>
      </c>
      <c r="D209" s="71" t="s">
        <v>58</v>
      </c>
      <c r="E209" s="51" t="s">
        <v>2048</v>
      </c>
      <c r="F209" s="71">
        <v>2019</v>
      </c>
      <c r="G209" s="51">
        <v>1</v>
      </c>
      <c r="H209" s="51" t="s">
        <v>68</v>
      </c>
      <c r="I209" s="51">
        <v>20</v>
      </c>
      <c r="J209" s="51">
        <v>18.0287</v>
      </c>
      <c r="K209" s="51">
        <v>14.423</v>
      </c>
      <c r="L209" s="51">
        <v>3</v>
      </c>
      <c r="M209" s="51"/>
      <c r="N209" s="51">
        <v>16.2258</v>
      </c>
      <c r="O209" s="51" t="s">
        <v>348</v>
      </c>
      <c r="P209" s="51" t="s">
        <v>348</v>
      </c>
      <c r="Q209" s="51" t="s">
        <v>2049</v>
      </c>
      <c r="R209" s="51" t="s">
        <v>2049</v>
      </c>
      <c r="S209" s="51" t="s">
        <v>2050</v>
      </c>
    </row>
    <row r="210" customHeight="1" spans="1:19">
      <c r="A210" s="71">
        <v>206</v>
      </c>
      <c r="B210" s="72"/>
      <c r="C210" s="51" t="s">
        <v>348</v>
      </c>
      <c r="D210" s="71" t="s">
        <v>58</v>
      </c>
      <c r="E210" s="51" t="s">
        <v>2051</v>
      </c>
      <c r="F210" s="71">
        <v>2019</v>
      </c>
      <c r="G210" s="51">
        <v>45</v>
      </c>
      <c r="H210" s="51" t="s">
        <v>105</v>
      </c>
      <c r="I210" s="51">
        <v>20</v>
      </c>
      <c r="J210" s="51">
        <v>2.6112</v>
      </c>
      <c r="K210" s="51">
        <v>1.3</v>
      </c>
      <c r="L210" s="59"/>
      <c r="M210" s="51"/>
      <c r="N210" s="51">
        <v>2.263</v>
      </c>
      <c r="O210" s="51" t="s">
        <v>348</v>
      </c>
      <c r="P210" s="51" t="s">
        <v>348</v>
      </c>
      <c r="Q210" s="51" t="s">
        <v>1015</v>
      </c>
      <c r="R210" s="51" t="s">
        <v>1015</v>
      </c>
      <c r="S210" s="51" t="s">
        <v>1016</v>
      </c>
    </row>
    <row r="211" customHeight="1" spans="1:19">
      <c r="A211" s="71">
        <v>207</v>
      </c>
      <c r="B211" s="72"/>
      <c r="C211" s="51" t="s">
        <v>348</v>
      </c>
      <c r="D211" s="71" t="s">
        <v>58</v>
      </c>
      <c r="E211" s="51" t="s">
        <v>2052</v>
      </c>
      <c r="F211" s="71">
        <v>2019</v>
      </c>
      <c r="G211" s="51">
        <v>30</v>
      </c>
      <c r="H211" s="51" t="s">
        <v>87</v>
      </c>
      <c r="I211" s="51">
        <v>20</v>
      </c>
      <c r="J211" s="51">
        <v>4.8</v>
      </c>
      <c r="K211" s="51">
        <v>2.74</v>
      </c>
      <c r="L211" s="59"/>
      <c r="M211" s="51"/>
      <c r="N211" s="51">
        <v>4.16</v>
      </c>
      <c r="O211" s="51" t="s">
        <v>348</v>
      </c>
      <c r="P211" s="51" t="s">
        <v>348</v>
      </c>
      <c r="Q211" s="51" t="s">
        <v>2046</v>
      </c>
      <c r="R211" s="51" t="s">
        <v>2046</v>
      </c>
      <c r="S211" s="51" t="s">
        <v>2047</v>
      </c>
    </row>
    <row r="212" customHeight="1" spans="1:19">
      <c r="A212" s="71">
        <v>208</v>
      </c>
      <c r="B212" s="72"/>
      <c r="C212" s="51" t="s">
        <v>1022</v>
      </c>
      <c r="D212" s="51" t="s">
        <v>66</v>
      </c>
      <c r="E212" s="51" t="s">
        <v>2053</v>
      </c>
      <c r="F212" s="71">
        <v>2019</v>
      </c>
      <c r="G212" s="51">
        <v>60</v>
      </c>
      <c r="H212" s="51" t="s">
        <v>75</v>
      </c>
      <c r="I212" s="51">
        <v>10</v>
      </c>
      <c r="J212" s="51">
        <v>4.7</v>
      </c>
      <c r="K212" s="51">
        <v>3.76</v>
      </c>
      <c r="L212" s="51"/>
      <c r="M212" s="51"/>
      <c r="N212" s="51">
        <v>4.7</v>
      </c>
      <c r="O212" s="51" t="s">
        <v>1022</v>
      </c>
      <c r="P212" s="51" t="s">
        <v>1022</v>
      </c>
      <c r="Q212" s="51" t="s">
        <v>1022</v>
      </c>
      <c r="R212" s="51" t="s">
        <v>1022</v>
      </c>
      <c r="S212" s="51" t="s">
        <v>2054</v>
      </c>
    </row>
    <row r="213" customHeight="1" spans="1:19">
      <c r="A213" s="71">
        <v>209</v>
      </c>
      <c r="B213" s="72"/>
      <c r="C213" s="51" t="s">
        <v>1022</v>
      </c>
      <c r="D213" s="71" t="s">
        <v>58</v>
      </c>
      <c r="E213" s="51" t="s">
        <v>2055</v>
      </c>
      <c r="F213" s="71">
        <v>2019</v>
      </c>
      <c r="G213" s="51">
        <v>49.2</v>
      </c>
      <c r="H213" s="51" t="s">
        <v>251</v>
      </c>
      <c r="I213" s="51">
        <v>50</v>
      </c>
      <c r="J213" s="51">
        <v>4.446</v>
      </c>
      <c r="K213" s="51">
        <v>3.5568</v>
      </c>
      <c r="L213" s="51"/>
      <c r="M213" s="51"/>
      <c r="N213" s="51">
        <v>4.446</v>
      </c>
      <c r="O213" s="51" t="s">
        <v>1022</v>
      </c>
      <c r="P213" s="51" t="s">
        <v>1022</v>
      </c>
      <c r="Q213" s="51" t="s">
        <v>1022</v>
      </c>
      <c r="R213" s="51" t="s">
        <v>1022</v>
      </c>
      <c r="S213" s="51" t="s">
        <v>2056</v>
      </c>
    </row>
    <row r="214" customHeight="1" spans="1:19">
      <c r="A214" s="71">
        <v>210</v>
      </c>
      <c r="B214" s="72"/>
      <c r="C214" s="51" t="s">
        <v>357</v>
      </c>
      <c r="D214" s="71" t="s">
        <v>58</v>
      </c>
      <c r="E214" s="51" t="s">
        <v>2057</v>
      </c>
      <c r="F214" s="71">
        <v>2019</v>
      </c>
      <c r="G214" s="51">
        <v>375</v>
      </c>
      <c r="H214" s="51" t="s">
        <v>87</v>
      </c>
      <c r="I214" s="53">
        <v>20</v>
      </c>
      <c r="J214" s="104">
        <v>19.91</v>
      </c>
      <c r="K214" s="104">
        <v>15.928</v>
      </c>
      <c r="L214" s="51"/>
      <c r="M214" s="51"/>
      <c r="N214" s="51">
        <v>19</v>
      </c>
      <c r="O214" s="51" t="s">
        <v>357</v>
      </c>
      <c r="P214" s="51" t="s">
        <v>357</v>
      </c>
      <c r="Q214" s="51" t="s">
        <v>357</v>
      </c>
      <c r="R214" s="51" t="s">
        <v>357</v>
      </c>
      <c r="S214" s="51" t="s">
        <v>358</v>
      </c>
    </row>
    <row r="215" customHeight="1" spans="1:19">
      <c r="A215" s="71">
        <v>211</v>
      </c>
      <c r="B215" s="72"/>
      <c r="C215" s="51" t="s">
        <v>357</v>
      </c>
      <c r="D215" s="71" t="s">
        <v>58</v>
      </c>
      <c r="E215" s="51" t="s">
        <v>2058</v>
      </c>
      <c r="F215" s="71">
        <v>2019</v>
      </c>
      <c r="G215" s="51">
        <v>110</v>
      </c>
      <c r="H215" s="51" t="s">
        <v>87</v>
      </c>
      <c r="I215" s="53">
        <v>20</v>
      </c>
      <c r="J215" s="104">
        <v>4.8479</v>
      </c>
      <c r="K215" s="104">
        <v>3.8783</v>
      </c>
      <c r="L215" s="51"/>
      <c r="M215" s="51"/>
      <c r="N215" s="51">
        <v>4</v>
      </c>
      <c r="O215" s="51" t="s">
        <v>357</v>
      </c>
      <c r="P215" s="51" t="s">
        <v>357</v>
      </c>
      <c r="Q215" s="51" t="s">
        <v>357</v>
      </c>
      <c r="R215" s="51" t="s">
        <v>357</v>
      </c>
      <c r="S215" s="51" t="s">
        <v>358</v>
      </c>
    </row>
    <row r="216" customHeight="1" spans="1:19">
      <c r="A216" s="71">
        <v>212</v>
      </c>
      <c r="B216" s="72"/>
      <c r="C216" s="51" t="s">
        <v>357</v>
      </c>
      <c r="D216" s="71" t="s">
        <v>58</v>
      </c>
      <c r="E216" s="51" t="s">
        <v>2059</v>
      </c>
      <c r="F216" s="71">
        <v>2019</v>
      </c>
      <c r="G216" s="51">
        <v>890</v>
      </c>
      <c r="H216" s="51" t="s">
        <v>87</v>
      </c>
      <c r="I216" s="53">
        <v>20</v>
      </c>
      <c r="J216" s="104">
        <v>45.942</v>
      </c>
      <c r="K216" s="104">
        <v>36.7536</v>
      </c>
      <c r="L216" s="51"/>
      <c r="M216" s="51"/>
      <c r="N216" s="51">
        <v>36</v>
      </c>
      <c r="O216" s="51" t="s">
        <v>357</v>
      </c>
      <c r="P216" s="51" t="s">
        <v>357</v>
      </c>
      <c r="Q216" s="51" t="s">
        <v>357</v>
      </c>
      <c r="R216" s="51" t="s">
        <v>357</v>
      </c>
      <c r="S216" s="51" t="s">
        <v>358</v>
      </c>
    </row>
    <row r="217" customHeight="1" spans="1:19">
      <c r="A217" s="71">
        <v>213</v>
      </c>
      <c r="B217" s="72"/>
      <c r="C217" s="51" t="s">
        <v>359</v>
      </c>
      <c r="D217" s="71" t="s">
        <v>58</v>
      </c>
      <c r="E217" s="51" t="s">
        <v>2060</v>
      </c>
      <c r="F217" s="71">
        <v>2019</v>
      </c>
      <c r="G217" s="51">
        <v>300</v>
      </c>
      <c r="H217" s="51" t="s">
        <v>87</v>
      </c>
      <c r="I217" s="53">
        <v>15</v>
      </c>
      <c r="J217" s="51">
        <v>32.81</v>
      </c>
      <c r="K217" s="51">
        <v>26.24</v>
      </c>
      <c r="L217" s="51">
        <v>6.57</v>
      </c>
      <c r="M217" s="51"/>
      <c r="N217" s="53">
        <v>32.81</v>
      </c>
      <c r="O217" s="51" t="s">
        <v>359</v>
      </c>
      <c r="P217" s="51" t="s">
        <v>359</v>
      </c>
      <c r="Q217" s="51" t="s">
        <v>359</v>
      </c>
      <c r="R217" s="51" t="s">
        <v>359</v>
      </c>
      <c r="S217" s="51" t="s">
        <v>2061</v>
      </c>
    </row>
    <row r="218" customHeight="1" spans="1:19">
      <c r="A218" s="71">
        <v>214</v>
      </c>
      <c r="B218" s="72"/>
      <c r="C218" s="51" t="s">
        <v>367</v>
      </c>
      <c r="D218" s="71" t="s">
        <v>58</v>
      </c>
      <c r="E218" s="51" t="s">
        <v>2062</v>
      </c>
      <c r="F218" s="71">
        <v>2019</v>
      </c>
      <c r="G218" s="51">
        <v>1</v>
      </c>
      <c r="H218" s="51" t="s">
        <v>264</v>
      </c>
      <c r="I218" s="51">
        <v>30</v>
      </c>
      <c r="J218" s="51">
        <v>3.57</v>
      </c>
      <c r="K218" s="51">
        <v>0</v>
      </c>
      <c r="L218" s="51">
        <v>3.57</v>
      </c>
      <c r="M218" s="51">
        <v>0</v>
      </c>
      <c r="N218" s="51">
        <v>3.57</v>
      </c>
      <c r="O218" s="51" t="s">
        <v>367</v>
      </c>
      <c r="P218" s="51" t="s">
        <v>367</v>
      </c>
      <c r="Q218" s="51" t="s">
        <v>367</v>
      </c>
      <c r="R218" s="51" t="s">
        <v>367</v>
      </c>
      <c r="S218" s="51" t="s">
        <v>1073</v>
      </c>
    </row>
    <row r="219" customHeight="1" spans="1:19">
      <c r="A219" s="71">
        <v>215</v>
      </c>
      <c r="B219" s="72"/>
      <c r="C219" s="51" t="s">
        <v>367</v>
      </c>
      <c r="D219" s="71" t="s">
        <v>58</v>
      </c>
      <c r="E219" s="51" t="s">
        <v>2063</v>
      </c>
      <c r="F219" s="71">
        <v>2019</v>
      </c>
      <c r="G219" s="51">
        <v>1</v>
      </c>
      <c r="H219" s="51" t="s">
        <v>264</v>
      </c>
      <c r="I219" s="51">
        <v>30</v>
      </c>
      <c r="J219" s="51">
        <v>5.1582</v>
      </c>
      <c r="K219" s="51">
        <v>0</v>
      </c>
      <c r="L219" s="51">
        <v>5.1582</v>
      </c>
      <c r="M219" s="51">
        <v>0</v>
      </c>
      <c r="N219" s="51">
        <v>5.1582</v>
      </c>
      <c r="O219" s="51" t="s">
        <v>367</v>
      </c>
      <c r="P219" s="51" t="s">
        <v>367</v>
      </c>
      <c r="Q219" s="51" t="s">
        <v>367</v>
      </c>
      <c r="R219" s="51" t="s">
        <v>367</v>
      </c>
      <c r="S219" s="51" t="s">
        <v>1066</v>
      </c>
    </row>
    <row r="220" customHeight="1" spans="1:19">
      <c r="A220" s="71">
        <v>216</v>
      </c>
      <c r="B220" s="72"/>
      <c r="C220" s="51" t="s">
        <v>367</v>
      </c>
      <c r="D220" s="71" t="s">
        <v>58</v>
      </c>
      <c r="E220" s="51" t="s">
        <v>2064</v>
      </c>
      <c r="F220" s="71">
        <v>2019</v>
      </c>
      <c r="G220" s="51">
        <v>1</v>
      </c>
      <c r="H220" s="51" t="s">
        <v>280</v>
      </c>
      <c r="I220" s="51">
        <v>30</v>
      </c>
      <c r="J220" s="51">
        <v>13.7684</v>
      </c>
      <c r="K220" s="51">
        <v>11.01</v>
      </c>
      <c r="L220" s="51">
        <v>2.6684</v>
      </c>
      <c r="M220" s="51">
        <v>0</v>
      </c>
      <c r="N220" s="51">
        <v>13.7684</v>
      </c>
      <c r="O220" s="51" t="s">
        <v>367</v>
      </c>
      <c r="P220" s="51" t="s">
        <v>367</v>
      </c>
      <c r="Q220" s="51" t="s">
        <v>367</v>
      </c>
      <c r="R220" s="51" t="s">
        <v>367</v>
      </c>
      <c r="S220" s="51" t="s">
        <v>1066</v>
      </c>
    </row>
    <row r="221" customHeight="1" spans="1:19">
      <c r="A221" s="71">
        <v>217</v>
      </c>
      <c r="B221" s="72"/>
      <c r="C221" s="51" t="s">
        <v>367</v>
      </c>
      <c r="D221" s="71" t="s">
        <v>58</v>
      </c>
      <c r="E221" s="51" t="s">
        <v>2065</v>
      </c>
      <c r="F221" s="71">
        <v>2019</v>
      </c>
      <c r="G221" s="51">
        <v>1</v>
      </c>
      <c r="H221" s="51" t="s">
        <v>271</v>
      </c>
      <c r="I221" s="51">
        <v>50</v>
      </c>
      <c r="J221" s="51">
        <v>8.3253</v>
      </c>
      <c r="K221" s="51">
        <v>6.66</v>
      </c>
      <c r="L221" s="51">
        <v>1.665</v>
      </c>
      <c r="M221" s="51">
        <v>0</v>
      </c>
      <c r="N221" s="51">
        <v>8.3253</v>
      </c>
      <c r="O221" s="51" t="s">
        <v>367</v>
      </c>
      <c r="P221" s="51" t="s">
        <v>367</v>
      </c>
      <c r="Q221" s="51" t="s">
        <v>367</v>
      </c>
      <c r="R221" s="51" t="s">
        <v>367</v>
      </c>
      <c r="S221" s="51" t="s">
        <v>2066</v>
      </c>
    </row>
    <row r="222" customHeight="1" spans="1:19">
      <c r="A222" s="71">
        <v>218</v>
      </c>
      <c r="B222" s="72"/>
      <c r="C222" s="51" t="s">
        <v>1078</v>
      </c>
      <c r="D222" s="71" t="s">
        <v>58</v>
      </c>
      <c r="E222" s="51" t="s">
        <v>2067</v>
      </c>
      <c r="F222" s="71">
        <v>2019</v>
      </c>
      <c r="G222" s="53">
        <v>1</v>
      </c>
      <c r="H222" s="51" t="s">
        <v>280</v>
      </c>
      <c r="I222" s="51">
        <v>10</v>
      </c>
      <c r="J222" s="51">
        <v>6.4151</v>
      </c>
      <c r="K222" s="51">
        <v>5.1321</v>
      </c>
      <c r="L222" s="51"/>
      <c r="M222" s="51"/>
      <c r="N222" s="51">
        <v>6.4151</v>
      </c>
      <c r="O222" s="51" t="s">
        <v>1078</v>
      </c>
      <c r="P222" s="51" t="s">
        <v>1078</v>
      </c>
      <c r="Q222" s="51" t="s">
        <v>1078</v>
      </c>
      <c r="R222" s="51" t="s">
        <v>1078</v>
      </c>
      <c r="S222" s="51" t="s">
        <v>1641</v>
      </c>
    </row>
    <row r="223" customHeight="1" spans="1:19">
      <c r="A223" s="71">
        <v>219</v>
      </c>
      <c r="B223" s="72"/>
      <c r="C223" s="51" t="s">
        <v>1078</v>
      </c>
      <c r="D223" s="71" t="s">
        <v>58</v>
      </c>
      <c r="E223" s="51" t="s">
        <v>2068</v>
      </c>
      <c r="F223" s="71">
        <v>2019</v>
      </c>
      <c r="G223" s="53">
        <v>1</v>
      </c>
      <c r="H223" s="51" t="s">
        <v>280</v>
      </c>
      <c r="I223" s="51">
        <v>15</v>
      </c>
      <c r="J223" s="51">
        <v>10.3564</v>
      </c>
      <c r="K223" s="51">
        <v>8.2851</v>
      </c>
      <c r="L223" s="51"/>
      <c r="M223" s="51"/>
      <c r="N223" s="51">
        <v>10.3564</v>
      </c>
      <c r="O223" s="51" t="s">
        <v>1078</v>
      </c>
      <c r="P223" s="51" t="s">
        <v>1078</v>
      </c>
      <c r="Q223" s="51" t="s">
        <v>1078</v>
      </c>
      <c r="R223" s="51" t="s">
        <v>1078</v>
      </c>
      <c r="S223" s="51" t="s">
        <v>2069</v>
      </c>
    </row>
    <row r="224" customHeight="1" spans="1:19">
      <c r="A224" s="71">
        <v>220</v>
      </c>
      <c r="B224" s="72"/>
      <c r="C224" s="51" t="s">
        <v>1084</v>
      </c>
      <c r="D224" s="71" t="s">
        <v>58</v>
      </c>
      <c r="E224" s="51" t="s">
        <v>2070</v>
      </c>
      <c r="F224" s="71">
        <v>2019</v>
      </c>
      <c r="G224" s="51">
        <v>500</v>
      </c>
      <c r="H224" s="51" t="s">
        <v>87</v>
      </c>
      <c r="I224" s="51">
        <v>30</v>
      </c>
      <c r="J224" s="51">
        <v>18.9799</v>
      </c>
      <c r="K224" s="51"/>
      <c r="L224" s="51">
        <v>5</v>
      </c>
      <c r="M224" s="51"/>
      <c r="N224" s="53">
        <v>18.9799</v>
      </c>
      <c r="O224" s="51" t="s">
        <v>1084</v>
      </c>
      <c r="P224" s="51" t="s">
        <v>1084</v>
      </c>
      <c r="Q224" s="51" t="s">
        <v>1084</v>
      </c>
      <c r="R224" s="51" t="s">
        <v>1084</v>
      </c>
      <c r="S224" s="51" t="s">
        <v>1645</v>
      </c>
    </row>
    <row r="225" customHeight="1" spans="1:19">
      <c r="A225" s="71">
        <v>221</v>
      </c>
      <c r="B225" s="72"/>
      <c r="C225" s="51" t="s">
        <v>378</v>
      </c>
      <c r="D225" s="71" t="s">
        <v>58</v>
      </c>
      <c r="E225" s="51" t="s">
        <v>2071</v>
      </c>
      <c r="F225" s="71">
        <v>2019</v>
      </c>
      <c r="G225" s="53">
        <v>140</v>
      </c>
      <c r="H225" s="53" t="s">
        <v>87</v>
      </c>
      <c r="I225" s="51">
        <v>20</v>
      </c>
      <c r="J225" s="51">
        <v>8.2</v>
      </c>
      <c r="K225" s="51">
        <v>4.1</v>
      </c>
      <c r="L225" s="51"/>
      <c r="M225" s="51"/>
      <c r="N225" s="51">
        <v>8.2</v>
      </c>
      <c r="O225" s="51" t="s">
        <v>378</v>
      </c>
      <c r="P225" s="51" t="s">
        <v>378</v>
      </c>
      <c r="Q225" s="51" t="s">
        <v>378</v>
      </c>
      <c r="R225" s="51" t="s">
        <v>378</v>
      </c>
      <c r="S225" s="51" t="s">
        <v>381</v>
      </c>
    </row>
    <row r="226" customHeight="1" spans="1:19">
      <c r="A226" s="71">
        <v>222</v>
      </c>
      <c r="B226" s="72"/>
      <c r="C226" s="51" t="s">
        <v>378</v>
      </c>
      <c r="D226" s="71" t="s">
        <v>58</v>
      </c>
      <c r="E226" s="51" t="s">
        <v>2072</v>
      </c>
      <c r="F226" s="71">
        <v>2019</v>
      </c>
      <c r="G226" s="53">
        <v>400</v>
      </c>
      <c r="H226" s="103" t="s">
        <v>87</v>
      </c>
      <c r="I226" s="51">
        <v>20</v>
      </c>
      <c r="J226" s="51">
        <v>12.5143</v>
      </c>
      <c r="K226" s="51">
        <v>12.5143</v>
      </c>
      <c r="L226" s="51"/>
      <c r="M226" s="51"/>
      <c r="N226" s="51">
        <v>12.5143</v>
      </c>
      <c r="O226" s="51" t="s">
        <v>378</v>
      </c>
      <c r="P226" s="51" t="s">
        <v>378</v>
      </c>
      <c r="Q226" s="51" t="s">
        <v>378</v>
      </c>
      <c r="R226" s="51" t="s">
        <v>378</v>
      </c>
      <c r="S226" s="51" t="s">
        <v>381</v>
      </c>
    </row>
    <row r="227" customHeight="1" spans="1:19">
      <c r="A227" s="71">
        <v>223</v>
      </c>
      <c r="B227" s="72" t="s">
        <v>24</v>
      </c>
      <c r="C227" s="72" t="s">
        <v>1096</v>
      </c>
      <c r="D227" s="71" t="s">
        <v>58</v>
      </c>
      <c r="E227" s="72" t="s">
        <v>2073</v>
      </c>
      <c r="F227" s="71">
        <v>2019</v>
      </c>
      <c r="G227" s="72">
        <v>1</v>
      </c>
      <c r="H227" s="72" t="s">
        <v>64</v>
      </c>
      <c r="I227" s="72">
        <v>15</v>
      </c>
      <c r="J227" s="72">
        <v>26.278769</v>
      </c>
      <c r="K227" s="72">
        <v>5</v>
      </c>
      <c r="L227" s="72">
        <v>21.2788</v>
      </c>
      <c r="M227" s="72"/>
      <c r="N227" s="72">
        <v>26.278769</v>
      </c>
      <c r="O227" s="72" t="s">
        <v>1096</v>
      </c>
      <c r="P227" s="80" t="s">
        <v>1096</v>
      </c>
      <c r="Q227" s="80" t="s">
        <v>1096</v>
      </c>
      <c r="R227" s="80" t="s">
        <v>2074</v>
      </c>
      <c r="S227" s="80" t="s">
        <v>1097</v>
      </c>
    </row>
    <row r="228" customHeight="1" spans="1:19">
      <c r="A228" s="71">
        <v>224</v>
      </c>
      <c r="B228" s="72"/>
      <c r="C228" s="72" t="s">
        <v>382</v>
      </c>
      <c r="D228" s="71" t="s">
        <v>58</v>
      </c>
      <c r="E228" s="25" t="s">
        <v>2075</v>
      </c>
      <c r="F228" s="71">
        <v>2019</v>
      </c>
      <c r="G228" s="72">
        <v>1</v>
      </c>
      <c r="H228" s="72" t="s">
        <v>264</v>
      </c>
      <c r="I228" s="72">
        <v>20</v>
      </c>
      <c r="J228" s="72">
        <v>29.1</v>
      </c>
      <c r="K228" s="72">
        <v>12</v>
      </c>
      <c r="L228" s="72">
        <v>3</v>
      </c>
      <c r="M228" s="72"/>
      <c r="N228" s="72">
        <v>29.1</v>
      </c>
      <c r="O228" s="72" t="s">
        <v>382</v>
      </c>
      <c r="P228" s="80" t="s">
        <v>382</v>
      </c>
      <c r="Q228" s="80" t="s">
        <v>382</v>
      </c>
      <c r="R228" s="80" t="s">
        <v>2076</v>
      </c>
      <c r="S228" s="80" t="s">
        <v>2077</v>
      </c>
    </row>
    <row r="229" customHeight="1" spans="1:19">
      <c r="A229" s="71">
        <v>225</v>
      </c>
      <c r="B229" s="72"/>
      <c r="C229" s="72" t="s">
        <v>382</v>
      </c>
      <c r="D229" s="71" t="s">
        <v>58</v>
      </c>
      <c r="E229" s="25" t="s">
        <v>2078</v>
      </c>
      <c r="F229" s="71">
        <v>2019</v>
      </c>
      <c r="G229" s="72">
        <v>1</v>
      </c>
      <c r="H229" s="72" t="s">
        <v>90</v>
      </c>
      <c r="I229" s="72">
        <v>20</v>
      </c>
      <c r="J229" s="72">
        <v>15.03</v>
      </c>
      <c r="K229" s="72">
        <v>3</v>
      </c>
      <c r="L229" s="72"/>
      <c r="M229" s="72"/>
      <c r="N229" s="72">
        <v>15.03</v>
      </c>
      <c r="O229" s="72" t="s">
        <v>382</v>
      </c>
      <c r="P229" s="80" t="s">
        <v>382</v>
      </c>
      <c r="Q229" s="80" t="s">
        <v>382</v>
      </c>
      <c r="R229" s="80" t="s">
        <v>382</v>
      </c>
      <c r="S229" s="80" t="s">
        <v>384</v>
      </c>
    </row>
    <row r="230" customHeight="1" spans="1:19">
      <c r="A230" s="71">
        <v>226</v>
      </c>
      <c r="B230" s="72"/>
      <c r="C230" s="72" t="s">
        <v>392</v>
      </c>
      <c r="D230" s="71" t="s">
        <v>58</v>
      </c>
      <c r="E230" s="72" t="s">
        <v>2079</v>
      </c>
      <c r="F230" s="71">
        <v>2019</v>
      </c>
      <c r="G230" s="72">
        <v>1</v>
      </c>
      <c r="H230" s="72" t="s">
        <v>264</v>
      </c>
      <c r="I230" s="72">
        <v>20</v>
      </c>
      <c r="J230" s="72">
        <v>17.84</v>
      </c>
      <c r="K230" s="72"/>
      <c r="L230" s="72">
        <v>3</v>
      </c>
      <c r="M230" s="72"/>
      <c r="N230" s="72">
        <v>17.84</v>
      </c>
      <c r="O230" s="72" t="s">
        <v>392</v>
      </c>
      <c r="P230" s="80" t="s">
        <v>392</v>
      </c>
      <c r="Q230" s="80" t="s">
        <v>392</v>
      </c>
      <c r="R230" s="80" t="s">
        <v>392</v>
      </c>
      <c r="S230" s="80" t="s">
        <v>395</v>
      </c>
    </row>
    <row r="231" customHeight="1" spans="1:19">
      <c r="A231" s="71">
        <v>227</v>
      </c>
      <c r="B231" s="72"/>
      <c r="C231" s="72" t="s">
        <v>396</v>
      </c>
      <c r="D231" s="71" t="s">
        <v>58</v>
      </c>
      <c r="E231" s="72" t="s">
        <v>2080</v>
      </c>
      <c r="F231" s="71">
        <v>2019</v>
      </c>
      <c r="G231" s="72">
        <v>1</v>
      </c>
      <c r="H231" s="72" t="s">
        <v>68</v>
      </c>
      <c r="I231" s="72">
        <v>30</v>
      </c>
      <c r="J231" s="72">
        <v>158</v>
      </c>
      <c r="K231" s="72">
        <v>110.6</v>
      </c>
      <c r="L231" s="72"/>
      <c r="M231" s="72"/>
      <c r="N231" s="72">
        <f>J231</f>
        <v>158</v>
      </c>
      <c r="O231" s="72" t="s">
        <v>396</v>
      </c>
      <c r="P231" s="80" t="s">
        <v>396</v>
      </c>
      <c r="Q231" s="80" t="s">
        <v>396</v>
      </c>
      <c r="R231" s="80" t="s">
        <v>396</v>
      </c>
      <c r="S231" s="80" t="s">
        <v>400</v>
      </c>
    </row>
    <row r="232" customHeight="1" spans="1:19">
      <c r="A232" s="71">
        <v>228</v>
      </c>
      <c r="B232" s="72"/>
      <c r="C232" s="72" t="s">
        <v>396</v>
      </c>
      <c r="D232" s="71" t="s">
        <v>58</v>
      </c>
      <c r="E232" s="72" t="s">
        <v>2081</v>
      </c>
      <c r="F232" s="71">
        <v>2019</v>
      </c>
      <c r="G232" s="72">
        <v>1</v>
      </c>
      <c r="H232" s="72" t="s">
        <v>264</v>
      </c>
      <c r="I232" s="72">
        <v>30</v>
      </c>
      <c r="J232" s="72">
        <v>4.9</v>
      </c>
      <c r="K232" s="72">
        <v>2.7</v>
      </c>
      <c r="L232" s="72"/>
      <c r="M232" s="72"/>
      <c r="N232" s="72">
        <f>J232</f>
        <v>4.9</v>
      </c>
      <c r="O232" s="72" t="s">
        <v>396</v>
      </c>
      <c r="P232" s="80" t="s">
        <v>396</v>
      </c>
      <c r="Q232" s="80" t="s">
        <v>396</v>
      </c>
      <c r="R232" s="80" t="s">
        <v>396</v>
      </c>
      <c r="S232" s="80" t="s">
        <v>2082</v>
      </c>
    </row>
    <row r="233" customHeight="1" spans="1:19">
      <c r="A233" s="71">
        <v>229</v>
      </c>
      <c r="B233" s="72"/>
      <c r="C233" s="72" t="s">
        <v>401</v>
      </c>
      <c r="D233" s="71" t="s">
        <v>58</v>
      </c>
      <c r="E233" s="72" t="s">
        <v>2083</v>
      </c>
      <c r="F233" s="71">
        <v>2019</v>
      </c>
      <c r="G233" s="72">
        <v>1</v>
      </c>
      <c r="H233" s="72" t="s">
        <v>264</v>
      </c>
      <c r="I233" s="72">
        <v>15</v>
      </c>
      <c r="J233" s="72">
        <v>39.73</v>
      </c>
      <c r="K233" s="72"/>
      <c r="L233" s="72">
        <v>19.87</v>
      </c>
      <c r="M233" s="72"/>
      <c r="N233" s="72">
        <v>38</v>
      </c>
      <c r="O233" s="72" t="s">
        <v>401</v>
      </c>
      <c r="P233" s="80" t="s">
        <v>401</v>
      </c>
      <c r="Q233" s="80" t="s">
        <v>401</v>
      </c>
      <c r="R233" s="80" t="s">
        <v>401</v>
      </c>
      <c r="S233" s="80" t="s">
        <v>407</v>
      </c>
    </row>
    <row r="234" customHeight="1" spans="1:19">
      <c r="A234" s="71">
        <v>230</v>
      </c>
      <c r="B234" s="72"/>
      <c r="C234" s="72" t="s">
        <v>401</v>
      </c>
      <c r="D234" s="71" t="s">
        <v>58</v>
      </c>
      <c r="E234" s="72" t="s">
        <v>2084</v>
      </c>
      <c r="F234" s="71">
        <v>2019</v>
      </c>
      <c r="G234" s="72">
        <v>390</v>
      </c>
      <c r="H234" s="72" t="s">
        <v>87</v>
      </c>
      <c r="I234" s="72">
        <v>15</v>
      </c>
      <c r="J234" s="72">
        <v>22.07</v>
      </c>
      <c r="K234" s="72"/>
      <c r="L234" s="72">
        <v>11.03</v>
      </c>
      <c r="M234" s="72"/>
      <c r="N234" s="72">
        <v>21</v>
      </c>
      <c r="O234" s="72" t="s">
        <v>401</v>
      </c>
      <c r="P234" s="80" t="s">
        <v>401</v>
      </c>
      <c r="Q234" s="80" t="s">
        <v>401</v>
      </c>
      <c r="R234" s="80" t="s">
        <v>401</v>
      </c>
      <c r="S234" s="80" t="s">
        <v>2085</v>
      </c>
    </row>
    <row r="235" customHeight="1" spans="1:19">
      <c r="A235" s="71">
        <v>231</v>
      </c>
      <c r="B235" s="72"/>
      <c r="C235" s="72" t="s">
        <v>401</v>
      </c>
      <c r="D235" s="71" t="s">
        <v>58</v>
      </c>
      <c r="E235" s="72" t="s">
        <v>2086</v>
      </c>
      <c r="F235" s="71">
        <v>2019</v>
      </c>
      <c r="G235" s="72">
        <v>210</v>
      </c>
      <c r="H235" s="72" t="s">
        <v>87</v>
      </c>
      <c r="I235" s="72">
        <v>15</v>
      </c>
      <c r="J235" s="72">
        <v>12.2</v>
      </c>
      <c r="K235" s="72"/>
      <c r="L235" s="72">
        <v>12.2</v>
      </c>
      <c r="M235" s="72"/>
      <c r="N235" s="72">
        <v>12</v>
      </c>
      <c r="O235" s="72" t="s">
        <v>401</v>
      </c>
      <c r="P235" s="80" t="s">
        <v>401</v>
      </c>
      <c r="Q235" s="80" t="s">
        <v>401</v>
      </c>
      <c r="R235" s="80" t="s">
        <v>401</v>
      </c>
      <c r="S235" s="80" t="s">
        <v>2087</v>
      </c>
    </row>
    <row r="236" customHeight="1" spans="1:19">
      <c r="A236" s="71">
        <v>232</v>
      </c>
      <c r="B236" s="72"/>
      <c r="C236" s="72" t="s">
        <v>401</v>
      </c>
      <c r="D236" s="51" t="s">
        <v>66</v>
      </c>
      <c r="E236" s="72" t="s">
        <v>2088</v>
      </c>
      <c r="F236" s="71">
        <v>2019</v>
      </c>
      <c r="G236" s="72">
        <v>1</v>
      </c>
      <c r="H236" s="72" t="s">
        <v>90</v>
      </c>
      <c r="I236" s="72">
        <v>10</v>
      </c>
      <c r="J236" s="72">
        <v>2.07</v>
      </c>
      <c r="K236" s="72"/>
      <c r="L236" s="72">
        <v>2.07</v>
      </c>
      <c r="M236" s="72"/>
      <c r="N236" s="72">
        <v>2</v>
      </c>
      <c r="O236" s="72" t="s">
        <v>401</v>
      </c>
      <c r="P236" s="80" t="s">
        <v>401</v>
      </c>
      <c r="Q236" s="80" t="s">
        <v>401</v>
      </c>
      <c r="R236" s="80" t="s">
        <v>401</v>
      </c>
      <c r="S236" s="80" t="s">
        <v>2089</v>
      </c>
    </row>
    <row r="237" customHeight="1" spans="1:19">
      <c r="A237" s="71">
        <v>233</v>
      </c>
      <c r="B237" s="72"/>
      <c r="C237" s="72" t="s">
        <v>401</v>
      </c>
      <c r="D237" s="71" t="s">
        <v>58</v>
      </c>
      <c r="E237" s="72" t="s">
        <v>2090</v>
      </c>
      <c r="F237" s="71">
        <v>2019</v>
      </c>
      <c r="G237" s="72">
        <v>120</v>
      </c>
      <c r="H237" s="72" t="s">
        <v>87</v>
      </c>
      <c r="I237" s="72">
        <v>10</v>
      </c>
      <c r="J237" s="72">
        <v>1.68</v>
      </c>
      <c r="K237" s="72"/>
      <c r="L237" s="72">
        <v>1.68</v>
      </c>
      <c r="M237" s="72"/>
      <c r="N237" s="72">
        <v>1</v>
      </c>
      <c r="O237" s="72" t="s">
        <v>401</v>
      </c>
      <c r="P237" s="80" t="s">
        <v>401</v>
      </c>
      <c r="Q237" s="80" t="s">
        <v>401</v>
      </c>
      <c r="R237" s="80" t="s">
        <v>401</v>
      </c>
      <c r="S237" s="80" t="s">
        <v>2091</v>
      </c>
    </row>
    <row r="238" customHeight="1" spans="1:19">
      <c r="A238" s="71">
        <v>234</v>
      </c>
      <c r="B238" s="72"/>
      <c r="C238" s="72" t="s">
        <v>401</v>
      </c>
      <c r="D238" s="71" t="s">
        <v>58</v>
      </c>
      <c r="E238" s="72" t="s">
        <v>2092</v>
      </c>
      <c r="F238" s="71">
        <v>2019</v>
      </c>
      <c r="G238" s="72">
        <v>46</v>
      </c>
      <c r="H238" s="72" t="s">
        <v>105</v>
      </c>
      <c r="I238" s="72">
        <v>20</v>
      </c>
      <c r="J238" s="72">
        <v>2.42</v>
      </c>
      <c r="K238" s="72"/>
      <c r="L238" s="72">
        <v>2.42</v>
      </c>
      <c r="M238" s="72"/>
      <c r="N238" s="72">
        <v>2</v>
      </c>
      <c r="O238" s="72" t="s">
        <v>401</v>
      </c>
      <c r="P238" s="80" t="s">
        <v>401</v>
      </c>
      <c r="Q238" s="80" t="s">
        <v>401</v>
      </c>
      <c r="R238" s="80" t="s">
        <v>401</v>
      </c>
      <c r="S238" s="80" t="s">
        <v>1102</v>
      </c>
    </row>
    <row r="239" customHeight="1" spans="1:19">
      <c r="A239" s="71">
        <v>235</v>
      </c>
      <c r="B239" s="72"/>
      <c r="C239" s="72" t="s">
        <v>401</v>
      </c>
      <c r="D239" s="71" t="s">
        <v>58</v>
      </c>
      <c r="E239" s="72" t="s">
        <v>2093</v>
      </c>
      <c r="F239" s="71">
        <v>2019</v>
      </c>
      <c r="G239" s="72">
        <v>260</v>
      </c>
      <c r="H239" s="72" t="s">
        <v>87</v>
      </c>
      <c r="I239" s="72">
        <v>20</v>
      </c>
      <c r="J239" s="72">
        <v>19.46</v>
      </c>
      <c r="K239" s="72"/>
      <c r="L239" s="72">
        <v>19.46</v>
      </c>
      <c r="M239" s="72"/>
      <c r="N239" s="72">
        <v>18</v>
      </c>
      <c r="O239" s="72" t="s">
        <v>401</v>
      </c>
      <c r="P239" s="80" t="s">
        <v>401</v>
      </c>
      <c r="Q239" s="80" t="s">
        <v>401</v>
      </c>
      <c r="R239" s="80" t="s">
        <v>401</v>
      </c>
      <c r="S239" s="80" t="s">
        <v>2094</v>
      </c>
    </row>
    <row r="240" customHeight="1" spans="1:19">
      <c r="A240" s="71">
        <v>236</v>
      </c>
      <c r="B240" s="72"/>
      <c r="C240" s="48" t="s">
        <v>1112</v>
      </c>
      <c r="D240" s="51" t="s">
        <v>66</v>
      </c>
      <c r="E240" s="48" t="s">
        <v>2095</v>
      </c>
      <c r="F240" s="71">
        <v>2019</v>
      </c>
      <c r="G240" s="48">
        <v>50</v>
      </c>
      <c r="H240" s="48" t="s">
        <v>75</v>
      </c>
      <c r="I240" s="48">
        <v>20</v>
      </c>
      <c r="J240" s="48">
        <v>25.26</v>
      </c>
      <c r="K240" s="48">
        <v>0</v>
      </c>
      <c r="L240" s="48">
        <v>25.26</v>
      </c>
      <c r="M240" s="48">
        <v>0</v>
      </c>
      <c r="N240" s="48">
        <v>25.26</v>
      </c>
      <c r="O240" s="48" t="s">
        <v>1112</v>
      </c>
      <c r="P240" s="25" t="s">
        <v>1112</v>
      </c>
      <c r="Q240" s="25" t="s">
        <v>1112</v>
      </c>
      <c r="R240" s="25" t="s">
        <v>1112</v>
      </c>
      <c r="S240" s="25" t="s">
        <v>2096</v>
      </c>
    </row>
    <row r="241" customHeight="1" spans="1:19">
      <c r="A241" s="71">
        <v>237</v>
      </c>
      <c r="B241" s="72"/>
      <c r="C241" s="48" t="s">
        <v>1112</v>
      </c>
      <c r="D241" s="71" t="s">
        <v>58</v>
      </c>
      <c r="E241" s="48" t="s">
        <v>2097</v>
      </c>
      <c r="F241" s="71">
        <v>2019</v>
      </c>
      <c r="G241" s="48">
        <v>1.2</v>
      </c>
      <c r="H241" s="48" t="s">
        <v>122</v>
      </c>
      <c r="I241" s="48">
        <v>10</v>
      </c>
      <c r="J241" s="48">
        <v>38</v>
      </c>
      <c r="K241" s="48">
        <v>0</v>
      </c>
      <c r="L241" s="48">
        <v>38</v>
      </c>
      <c r="M241" s="48">
        <v>0</v>
      </c>
      <c r="N241" s="48">
        <v>38</v>
      </c>
      <c r="O241" s="48" t="s">
        <v>1112</v>
      </c>
      <c r="P241" s="25" t="s">
        <v>1112</v>
      </c>
      <c r="Q241" s="25" t="s">
        <v>1112</v>
      </c>
      <c r="R241" s="25" t="s">
        <v>1112</v>
      </c>
      <c r="S241" s="25" t="s">
        <v>2098</v>
      </c>
    </row>
    <row r="242" customHeight="1" spans="1:19">
      <c r="A242" s="71">
        <v>238</v>
      </c>
      <c r="B242" s="72"/>
      <c r="C242" s="48" t="s">
        <v>1112</v>
      </c>
      <c r="D242" s="71" t="s">
        <v>58</v>
      </c>
      <c r="E242" s="48" t="s">
        <v>2099</v>
      </c>
      <c r="F242" s="71">
        <v>2019</v>
      </c>
      <c r="G242" s="48">
        <v>0.4</v>
      </c>
      <c r="H242" s="48" t="s">
        <v>122</v>
      </c>
      <c r="I242" s="48">
        <v>10</v>
      </c>
      <c r="J242" s="48">
        <v>9.69</v>
      </c>
      <c r="K242" s="48">
        <v>0</v>
      </c>
      <c r="L242" s="48">
        <v>9.69</v>
      </c>
      <c r="M242" s="48">
        <v>0</v>
      </c>
      <c r="N242" s="48">
        <v>9.69</v>
      </c>
      <c r="O242" s="48" t="s">
        <v>1112</v>
      </c>
      <c r="P242" s="25" t="s">
        <v>2100</v>
      </c>
      <c r="Q242" s="25" t="s">
        <v>2100</v>
      </c>
      <c r="R242" s="25" t="s">
        <v>2100</v>
      </c>
      <c r="S242" s="25" t="s">
        <v>2101</v>
      </c>
    </row>
    <row r="243" customHeight="1" spans="1:19">
      <c r="A243" s="71">
        <v>239</v>
      </c>
      <c r="B243" s="72"/>
      <c r="C243" s="48" t="s">
        <v>1112</v>
      </c>
      <c r="D243" s="71" t="s">
        <v>58</v>
      </c>
      <c r="E243" s="48" t="s">
        <v>2102</v>
      </c>
      <c r="F243" s="71">
        <v>2019</v>
      </c>
      <c r="G243" s="48">
        <v>0.2</v>
      </c>
      <c r="H243" s="48" t="s">
        <v>122</v>
      </c>
      <c r="I243" s="48">
        <v>10</v>
      </c>
      <c r="J243" s="48">
        <v>4.8</v>
      </c>
      <c r="K243" s="48">
        <v>0</v>
      </c>
      <c r="L243" s="48">
        <v>4.8</v>
      </c>
      <c r="M243" s="48">
        <v>0</v>
      </c>
      <c r="N243" s="48">
        <v>4.8</v>
      </c>
      <c r="O243" s="48" t="s">
        <v>1112</v>
      </c>
      <c r="P243" s="25" t="s">
        <v>2103</v>
      </c>
      <c r="Q243" s="25" t="s">
        <v>2103</v>
      </c>
      <c r="R243" s="25" t="s">
        <v>2103</v>
      </c>
      <c r="S243" s="25" t="s">
        <v>2104</v>
      </c>
    </row>
    <row r="244" customHeight="1" spans="1:19">
      <c r="A244" s="71">
        <v>240</v>
      </c>
      <c r="B244" s="72"/>
      <c r="C244" s="48" t="s">
        <v>1112</v>
      </c>
      <c r="D244" s="71" t="s">
        <v>58</v>
      </c>
      <c r="E244" s="48" t="s">
        <v>2105</v>
      </c>
      <c r="F244" s="71">
        <v>2019</v>
      </c>
      <c r="G244" s="48">
        <v>0.2</v>
      </c>
      <c r="H244" s="48" t="s">
        <v>122</v>
      </c>
      <c r="I244" s="48">
        <v>10</v>
      </c>
      <c r="J244" s="48">
        <v>4.96</v>
      </c>
      <c r="K244" s="48">
        <v>0</v>
      </c>
      <c r="L244" s="48">
        <v>4.96</v>
      </c>
      <c r="M244" s="48">
        <v>0</v>
      </c>
      <c r="N244" s="48">
        <v>4.96</v>
      </c>
      <c r="O244" s="48" t="s">
        <v>1112</v>
      </c>
      <c r="P244" s="25" t="s">
        <v>2106</v>
      </c>
      <c r="Q244" s="25" t="s">
        <v>2106</v>
      </c>
      <c r="R244" s="25" t="s">
        <v>2106</v>
      </c>
      <c r="S244" s="25" t="s">
        <v>2107</v>
      </c>
    </row>
    <row r="245" customHeight="1" spans="1:19">
      <c r="A245" s="71">
        <v>241</v>
      </c>
      <c r="B245" s="72"/>
      <c r="C245" s="72" t="s">
        <v>1116</v>
      </c>
      <c r="D245" s="71" t="s">
        <v>58</v>
      </c>
      <c r="E245" s="25" t="s">
        <v>2108</v>
      </c>
      <c r="F245" s="71">
        <v>2019</v>
      </c>
      <c r="G245" s="23">
        <v>1</v>
      </c>
      <c r="H245" s="72" t="s">
        <v>90</v>
      </c>
      <c r="I245" s="23">
        <v>20</v>
      </c>
      <c r="J245" s="64">
        <v>19.35</v>
      </c>
      <c r="K245" s="72"/>
      <c r="L245" s="64">
        <v>19.35</v>
      </c>
      <c r="M245" s="72"/>
      <c r="N245" s="64">
        <v>19.35</v>
      </c>
      <c r="O245" s="72" t="s">
        <v>1116</v>
      </c>
      <c r="P245" s="80" t="s">
        <v>1120</v>
      </c>
      <c r="Q245" s="80" t="s">
        <v>1120</v>
      </c>
      <c r="R245" s="80" t="s">
        <v>1120</v>
      </c>
      <c r="S245" s="80" t="s">
        <v>1121</v>
      </c>
    </row>
    <row r="246" customHeight="1" spans="1:19">
      <c r="A246" s="71">
        <v>242</v>
      </c>
      <c r="B246" s="72"/>
      <c r="C246" s="72" t="s">
        <v>1116</v>
      </c>
      <c r="D246" s="71" t="s">
        <v>58</v>
      </c>
      <c r="E246" s="25" t="s">
        <v>2109</v>
      </c>
      <c r="F246" s="71">
        <v>2019</v>
      </c>
      <c r="G246" s="23">
        <v>1</v>
      </c>
      <c r="H246" s="72" t="s">
        <v>90</v>
      </c>
      <c r="I246" s="23">
        <v>20</v>
      </c>
      <c r="J246" s="64">
        <v>13.21</v>
      </c>
      <c r="K246" s="72"/>
      <c r="L246" s="64">
        <v>13.21</v>
      </c>
      <c r="M246" s="72"/>
      <c r="N246" s="64">
        <v>13.21</v>
      </c>
      <c r="O246" s="72" t="s">
        <v>1116</v>
      </c>
      <c r="P246" s="80" t="s">
        <v>1120</v>
      </c>
      <c r="Q246" s="80" t="s">
        <v>1120</v>
      </c>
      <c r="R246" s="80" t="s">
        <v>1120</v>
      </c>
      <c r="S246" s="80" t="s">
        <v>1121</v>
      </c>
    </row>
    <row r="247" customHeight="1" spans="1:19">
      <c r="A247" s="71">
        <v>243</v>
      </c>
      <c r="B247" s="72"/>
      <c r="C247" s="72" t="s">
        <v>1116</v>
      </c>
      <c r="D247" s="71" t="s">
        <v>58</v>
      </c>
      <c r="E247" s="25" t="s">
        <v>2110</v>
      </c>
      <c r="F247" s="71">
        <v>2019</v>
      </c>
      <c r="G247" s="23">
        <v>1</v>
      </c>
      <c r="H247" s="72" t="s">
        <v>90</v>
      </c>
      <c r="I247" s="23">
        <v>20</v>
      </c>
      <c r="J247" s="64">
        <v>45.72</v>
      </c>
      <c r="K247" s="72">
        <v>20</v>
      </c>
      <c r="L247" s="72">
        <v>25.72</v>
      </c>
      <c r="M247" s="72"/>
      <c r="N247" s="64">
        <v>45.72</v>
      </c>
      <c r="O247" s="72" t="s">
        <v>1116</v>
      </c>
      <c r="P247" s="80" t="s">
        <v>2111</v>
      </c>
      <c r="Q247" s="80" t="s">
        <v>2111</v>
      </c>
      <c r="R247" s="80" t="s">
        <v>2111</v>
      </c>
      <c r="S247" s="80" t="s">
        <v>2112</v>
      </c>
    </row>
    <row r="248" customHeight="1" spans="1:19">
      <c r="A248" s="71">
        <v>244</v>
      </c>
      <c r="B248" s="72"/>
      <c r="C248" s="72" t="s">
        <v>1116</v>
      </c>
      <c r="D248" s="71" t="s">
        <v>58</v>
      </c>
      <c r="E248" s="25" t="s">
        <v>2113</v>
      </c>
      <c r="F248" s="71">
        <v>2019</v>
      </c>
      <c r="G248" s="23">
        <v>1</v>
      </c>
      <c r="H248" s="72" t="s">
        <v>90</v>
      </c>
      <c r="I248" s="23">
        <v>30</v>
      </c>
      <c r="J248" s="64">
        <v>18.67</v>
      </c>
      <c r="K248" s="72">
        <v>18.67</v>
      </c>
      <c r="L248" s="72"/>
      <c r="M248" s="72"/>
      <c r="N248" s="64">
        <v>18.67</v>
      </c>
      <c r="O248" s="72" t="s">
        <v>1116</v>
      </c>
      <c r="P248" s="80" t="s">
        <v>1116</v>
      </c>
      <c r="Q248" s="80" t="s">
        <v>1116</v>
      </c>
      <c r="R248" s="80" t="s">
        <v>1116</v>
      </c>
      <c r="S248" s="80" t="s">
        <v>1126</v>
      </c>
    </row>
    <row r="249" customHeight="1" spans="1:19">
      <c r="A249" s="71">
        <v>245</v>
      </c>
      <c r="B249" s="72"/>
      <c r="C249" s="72" t="s">
        <v>1116</v>
      </c>
      <c r="D249" s="80" t="s">
        <v>103</v>
      </c>
      <c r="E249" s="25" t="s">
        <v>2114</v>
      </c>
      <c r="F249" s="71">
        <v>2019</v>
      </c>
      <c r="G249" s="23">
        <v>1</v>
      </c>
      <c r="H249" s="72" t="s">
        <v>90</v>
      </c>
      <c r="I249" s="23">
        <v>30</v>
      </c>
      <c r="J249" s="64">
        <v>33</v>
      </c>
      <c r="K249" s="72"/>
      <c r="L249" s="64">
        <v>33</v>
      </c>
      <c r="M249" s="72"/>
      <c r="N249" s="64">
        <v>33</v>
      </c>
      <c r="O249" s="72" t="s">
        <v>1116</v>
      </c>
      <c r="P249" s="80" t="s">
        <v>1671</v>
      </c>
      <c r="Q249" s="80" t="s">
        <v>1671</v>
      </c>
      <c r="R249" s="80" t="s">
        <v>1671</v>
      </c>
      <c r="S249" s="80" t="s">
        <v>1672</v>
      </c>
    </row>
    <row r="250" customHeight="1" spans="1:19">
      <c r="A250" s="71">
        <v>246</v>
      </c>
      <c r="B250" s="72"/>
      <c r="C250" s="72" t="s">
        <v>1116</v>
      </c>
      <c r="D250" s="71" t="s">
        <v>58</v>
      </c>
      <c r="E250" s="23" t="s">
        <v>2115</v>
      </c>
      <c r="F250" s="71">
        <v>2019</v>
      </c>
      <c r="G250" s="23">
        <v>1</v>
      </c>
      <c r="H250" s="72" t="s">
        <v>90</v>
      </c>
      <c r="I250" s="23">
        <v>20</v>
      </c>
      <c r="J250" s="23">
        <v>4.8596</v>
      </c>
      <c r="K250" s="72">
        <v>3</v>
      </c>
      <c r="L250" s="72">
        <v>1.8596</v>
      </c>
      <c r="M250" s="72"/>
      <c r="N250" s="23">
        <v>4.8596</v>
      </c>
      <c r="O250" s="72" t="s">
        <v>1116</v>
      </c>
      <c r="P250" s="80" t="s">
        <v>1120</v>
      </c>
      <c r="Q250" s="80" t="s">
        <v>1120</v>
      </c>
      <c r="R250" s="80" t="s">
        <v>1120</v>
      </c>
      <c r="S250" s="80" t="s">
        <v>1121</v>
      </c>
    </row>
    <row r="251" customHeight="1" spans="1:19">
      <c r="A251" s="71">
        <v>247</v>
      </c>
      <c r="B251" s="72"/>
      <c r="C251" s="72" t="s">
        <v>1116</v>
      </c>
      <c r="D251" s="71" t="s">
        <v>58</v>
      </c>
      <c r="E251" s="23" t="s">
        <v>2116</v>
      </c>
      <c r="F251" s="71">
        <v>2019</v>
      </c>
      <c r="G251" s="23">
        <v>1</v>
      </c>
      <c r="H251" s="72" t="s">
        <v>90</v>
      </c>
      <c r="I251" s="23">
        <v>20</v>
      </c>
      <c r="J251" s="72">
        <v>18.341403</v>
      </c>
      <c r="K251" s="72">
        <v>15.958403</v>
      </c>
      <c r="L251" s="72"/>
      <c r="M251" s="72">
        <v>2.383</v>
      </c>
      <c r="N251" s="72">
        <v>18.341403</v>
      </c>
      <c r="O251" s="72" t="s">
        <v>1116</v>
      </c>
      <c r="P251" s="80" t="s">
        <v>1120</v>
      </c>
      <c r="Q251" s="80" t="s">
        <v>1120</v>
      </c>
      <c r="R251" s="80" t="s">
        <v>1120</v>
      </c>
      <c r="S251" s="80" t="s">
        <v>1121</v>
      </c>
    </row>
    <row r="252" customHeight="1" spans="1:19">
      <c r="A252" s="71">
        <v>248</v>
      </c>
      <c r="B252" s="72"/>
      <c r="C252" s="72" t="s">
        <v>420</v>
      </c>
      <c r="D252" s="72" t="s">
        <v>103</v>
      </c>
      <c r="E252" s="72" t="s">
        <v>2117</v>
      </c>
      <c r="F252" s="71">
        <v>2019</v>
      </c>
      <c r="G252" s="72">
        <v>8</v>
      </c>
      <c r="H252" s="72" t="s">
        <v>90</v>
      </c>
      <c r="I252" s="72">
        <v>10</v>
      </c>
      <c r="J252" s="72">
        <v>6</v>
      </c>
      <c r="K252" s="72">
        <v>2</v>
      </c>
      <c r="L252" s="72"/>
      <c r="M252" s="72"/>
      <c r="N252" s="72">
        <v>6</v>
      </c>
      <c r="O252" s="72" t="s">
        <v>420</v>
      </c>
      <c r="P252" s="80" t="s">
        <v>420</v>
      </c>
      <c r="Q252" s="80" t="s">
        <v>420</v>
      </c>
      <c r="R252" s="80" t="s">
        <v>420</v>
      </c>
      <c r="S252" s="80" t="s">
        <v>422</v>
      </c>
    </row>
    <row r="253" customHeight="1" spans="1:19">
      <c r="A253" s="71">
        <v>249</v>
      </c>
      <c r="B253" s="72"/>
      <c r="C253" s="72" t="s">
        <v>420</v>
      </c>
      <c r="D253" s="71" t="s">
        <v>58</v>
      </c>
      <c r="E253" s="72" t="s">
        <v>2118</v>
      </c>
      <c r="F253" s="71">
        <v>2019</v>
      </c>
      <c r="G253" s="72">
        <v>1</v>
      </c>
      <c r="H253" s="72" t="s">
        <v>264</v>
      </c>
      <c r="I253" s="72">
        <v>20</v>
      </c>
      <c r="J253" s="72">
        <v>32</v>
      </c>
      <c r="K253" s="72">
        <v>28</v>
      </c>
      <c r="L253" s="72"/>
      <c r="M253" s="72"/>
      <c r="N253" s="72">
        <v>32</v>
      </c>
      <c r="O253" s="72" t="s">
        <v>420</v>
      </c>
      <c r="P253" s="80" t="s">
        <v>420</v>
      </c>
      <c r="Q253" s="80" t="s">
        <v>420</v>
      </c>
      <c r="R253" s="80" t="s">
        <v>420</v>
      </c>
      <c r="S253" s="80" t="s">
        <v>2119</v>
      </c>
    </row>
    <row r="254" customHeight="1" spans="1:19">
      <c r="A254" s="71">
        <v>250</v>
      </c>
      <c r="B254" s="72"/>
      <c r="C254" s="72" t="s">
        <v>423</v>
      </c>
      <c r="D254" s="71" t="s">
        <v>58</v>
      </c>
      <c r="E254" s="72" t="s">
        <v>2120</v>
      </c>
      <c r="F254" s="71">
        <v>2019</v>
      </c>
      <c r="G254" s="72">
        <v>1</v>
      </c>
      <c r="H254" s="72" t="s">
        <v>64</v>
      </c>
      <c r="I254" s="72">
        <v>5</v>
      </c>
      <c r="J254" s="72">
        <v>14.88</v>
      </c>
      <c r="K254" s="72">
        <v>7.44</v>
      </c>
      <c r="L254" s="72"/>
      <c r="M254" s="72">
        <v>7.44</v>
      </c>
      <c r="N254" s="72">
        <v>14.88</v>
      </c>
      <c r="O254" s="72" t="s">
        <v>423</v>
      </c>
      <c r="P254" s="80" t="s">
        <v>423</v>
      </c>
      <c r="Q254" s="80" t="s">
        <v>423</v>
      </c>
      <c r="R254" s="80" t="s">
        <v>423</v>
      </c>
      <c r="S254" s="80" t="s">
        <v>425</v>
      </c>
    </row>
    <row r="255" customHeight="1" spans="1:19">
      <c r="A255" s="71">
        <v>251</v>
      </c>
      <c r="B255" s="72"/>
      <c r="C255" s="72" t="s">
        <v>423</v>
      </c>
      <c r="D255" s="71" t="s">
        <v>58</v>
      </c>
      <c r="E255" s="72" t="s">
        <v>2121</v>
      </c>
      <c r="F255" s="71">
        <v>2019</v>
      </c>
      <c r="G255" s="72">
        <v>1</v>
      </c>
      <c r="H255" s="72" t="s">
        <v>64</v>
      </c>
      <c r="I255" s="72">
        <v>10</v>
      </c>
      <c r="J255" s="72">
        <v>19.64</v>
      </c>
      <c r="K255" s="72">
        <v>9.82</v>
      </c>
      <c r="L255" s="72"/>
      <c r="M255" s="72">
        <v>9.82</v>
      </c>
      <c r="N255" s="72">
        <v>19.64</v>
      </c>
      <c r="O255" s="72" t="s">
        <v>423</v>
      </c>
      <c r="P255" s="80" t="s">
        <v>423</v>
      </c>
      <c r="Q255" s="80" t="s">
        <v>423</v>
      </c>
      <c r="R255" s="80" t="s">
        <v>423</v>
      </c>
      <c r="S255" s="80" t="s">
        <v>425</v>
      </c>
    </row>
    <row r="256" customHeight="1" spans="1:19">
      <c r="A256" s="71">
        <v>252</v>
      </c>
      <c r="B256" s="72"/>
      <c r="C256" s="72" t="s">
        <v>423</v>
      </c>
      <c r="D256" s="71" t="s">
        <v>58</v>
      </c>
      <c r="E256" s="72" t="s">
        <v>2122</v>
      </c>
      <c r="F256" s="71">
        <v>2019</v>
      </c>
      <c r="G256" s="72">
        <v>500</v>
      </c>
      <c r="H256" s="72" t="s">
        <v>87</v>
      </c>
      <c r="I256" s="72">
        <v>10</v>
      </c>
      <c r="J256" s="72">
        <v>19.9</v>
      </c>
      <c r="K256" s="72">
        <v>8.6</v>
      </c>
      <c r="L256" s="72">
        <v>3</v>
      </c>
      <c r="M256" s="72">
        <v>8.3</v>
      </c>
      <c r="N256" s="72">
        <v>19.9</v>
      </c>
      <c r="O256" s="72" t="s">
        <v>423</v>
      </c>
      <c r="P256" s="80" t="s">
        <v>423</v>
      </c>
      <c r="Q256" s="80" t="s">
        <v>423</v>
      </c>
      <c r="R256" s="80" t="s">
        <v>423</v>
      </c>
      <c r="S256" s="80" t="s">
        <v>425</v>
      </c>
    </row>
    <row r="257" customHeight="1" spans="1:19">
      <c r="A257" s="71">
        <v>253</v>
      </c>
      <c r="B257" s="72"/>
      <c r="C257" s="80" t="s">
        <v>1139</v>
      </c>
      <c r="D257" s="71" t="s">
        <v>58</v>
      </c>
      <c r="E257" s="80" t="s">
        <v>2123</v>
      </c>
      <c r="F257" s="71">
        <v>2019</v>
      </c>
      <c r="G257" s="80">
        <v>1274</v>
      </c>
      <c r="H257" s="80" t="s">
        <v>94</v>
      </c>
      <c r="I257" s="80">
        <v>15</v>
      </c>
      <c r="J257" s="48">
        <v>23.253365</v>
      </c>
      <c r="K257" s="48">
        <v>22.7227</v>
      </c>
      <c r="L257" s="80">
        <v>0</v>
      </c>
      <c r="M257" s="80">
        <v>0</v>
      </c>
      <c r="N257" s="48">
        <v>23.253365</v>
      </c>
      <c r="O257" s="80" t="s">
        <v>1139</v>
      </c>
      <c r="P257" s="80" t="s">
        <v>1139</v>
      </c>
      <c r="Q257" s="80" t="s">
        <v>1139</v>
      </c>
      <c r="R257" s="80" t="s">
        <v>1139</v>
      </c>
      <c r="S257" s="80" t="s">
        <v>2124</v>
      </c>
    </row>
    <row r="258" customHeight="1" spans="1:19">
      <c r="A258" s="71">
        <v>254</v>
      </c>
      <c r="B258" s="72"/>
      <c r="C258" s="80" t="s">
        <v>1139</v>
      </c>
      <c r="D258" s="71" t="s">
        <v>58</v>
      </c>
      <c r="E258" s="72" t="s">
        <v>2125</v>
      </c>
      <c r="F258" s="71">
        <v>2019</v>
      </c>
      <c r="G258" s="72">
        <v>1</v>
      </c>
      <c r="H258" s="72" t="s">
        <v>90</v>
      </c>
      <c r="I258" s="72">
        <v>30</v>
      </c>
      <c r="J258" s="72">
        <v>12.163</v>
      </c>
      <c r="K258" s="72">
        <v>12.163</v>
      </c>
      <c r="L258" s="80">
        <v>0</v>
      </c>
      <c r="M258" s="80">
        <v>0</v>
      </c>
      <c r="N258" s="80">
        <v>12.163</v>
      </c>
      <c r="O258" s="80" t="s">
        <v>1139</v>
      </c>
      <c r="P258" s="80" t="s">
        <v>1139</v>
      </c>
      <c r="Q258" s="80" t="s">
        <v>1139</v>
      </c>
      <c r="R258" s="80" t="s">
        <v>1139</v>
      </c>
      <c r="S258" s="80" t="s">
        <v>1683</v>
      </c>
    </row>
    <row r="259" customHeight="1" spans="1:19">
      <c r="A259" s="71">
        <v>255</v>
      </c>
      <c r="B259" s="72"/>
      <c r="C259" s="72" t="s">
        <v>1142</v>
      </c>
      <c r="D259" s="71" t="s">
        <v>58</v>
      </c>
      <c r="E259" s="23" t="s">
        <v>2126</v>
      </c>
      <c r="F259" s="71">
        <v>2019</v>
      </c>
      <c r="G259" s="72">
        <v>1</v>
      </c>
      <c r="H259" s="72" t="s">
        <v>90</v>
      </c>
      <c r="I259" s="72">
        <v>15</v>
      </c>
      <c r="J259" s="72">
        <v>30.29</v>
      </c>
      <c r="K259" s="23">
        <v>16</v>
      </c>
      <c r="L259" s="72"/>
      <c r="M259" s="72"/>
      <c r="N259" s="72">
        <v>30.29</v>
      </c>
      <c r="O259" s="72" t="s">
        <v>1142</v>
      </c>
      <c r="P259" s="80" t="s">
        <v>1142</v>
      </c>
      <c r="Q259" s="80" t="s">
        <v>1142</v>
      </c>
      <c r="R259" s="80" t="s">
        <v>1142</v>
      </c>
      <c r="S259" s="80" t="s">
        <v>2127</v>
      </c>
    </row>
    <row r="260" customHeight="1" spans="1:19">
      <c r="A260" s="71">
        <v>256</v>
      </c>
      <c r="B260" s="72"/>
      <c r="C260" s="72" t="s">
        <v>431</v>
      </c>
      <c r="D260" s="71" t="s">
        <v>58</v>
      </c>
      <c r="E260" s="72" t="s">
        <v>2128</v>
      </c>
      <c r="F260" s="71">
        <v>2019</v>
      </c>
      <c r="G260" s="72">
        <v>1</v>
      </c>
      <c r="H260" s="72" t="s">
        <v>64</v>
      </c>
      <c r="I260" s="72">
        <v>20</v>
      </c>
      <c r="J260" s="72">
        <v>4</v>
      </c>
      <c r="K260" s="72">
        <v>2</v>
      </c>
      <c r="L260" s="72"/>
      <c r="M260" s="72"/>
      <c r="N260" s="72">
        <v>4</v>
      </c>
      <c r="O260" s="72" t="s">
        <v>431</v>
      </c>
      <c r="P260" s="80" t="s">
        <v>431</v>
      </c>
      <c r="Q260" s="80" t="s">
        <v>431</v>
      </c>
      <c r="R260" s="80" t="s">
        <v>431</v>
      </c>
      <c r="S260" s="80" t="s">
        <v>434</v>
      </c>
    </row>
    <row r="261" customHeight="1" spans="1:19">
      <c r="A261" s="71">
        <v>257</v>
      </c>
      <c r="B261" s="72"/>
      <c r="C261" s="72" t="s">
        <v>438</v>
      </c>
      <c r="D261" s="71" t="s">
        <v>58</v>
      </c>
      <c r="E261" s="72" t="s">
        <v>2129</v>
      </c>
      <c r="F261" s="71">
        <v>2019</v>
      </c>
      <c r="G261" s="72">
        <v>1</v>
      </c>
      <c r="H261" s="72" t="s">
        <v>90</v>
      </c>
      <c r="I261" s="72">
        <v>30</v>
      </c>
      <c r="J261" s="83">
        <v>38.43</v>
      </c>
      <c r="K261" s="106">
        <v>19</v>
      </c>
      <c r="L261" s="106">
        <v>3</v>
      </c>
      <c r="M261" s="106">
        <v>3</v>
      </c>
      <c r="N261" s="83">
        <v>38.43</v>
      </c>
      <c r="O261" s="72" t="s">
        <v>438</v>
      </c>
      <c r="P261" s="80" t="s">
        <v>438</v>
      </c>
      <c r="Q261" s="80" t="s">
        <v>438</v>
      </c>
      <c r="R261" s="80" t="s">
        <v>438</v>
      </c>
      <c r="S261" s="80" t="s">
        <v>440</v>
      </c>
    </row>
    <row r="262" customHeight="1" spans="1:19">
      <c r="A262" s="71">
        <v>258</v>
      </c>
      <c r="B262" s="72"/>
      <c r="C262" s="72" t="s">
        <v>443</v>
      </c>
      <c r="D262" s="71" t="s">
        <v>58</v>
      </c>
      <c r="E262" s="72" t="s">
        <v>2130</v>
      </c>
      <c r="F262" s="71">
        <v>2019</v>
      </c>
      <c r="G262" s="72">
        <v>1</v>
      </c>
      <c r="H262" s="72" t="s">
        <v>90</v>
      </c>
      <c r="I262" s="72">
        <v>50</v>
      </c>
      <c r="J262" s="72">
        <v>52.6</v>
      </c>
      <c r="K262" s="72">
        <v>44.6</v>
      </c>
      <c r="L262" s="72">
        <v>8</v>
      </c>
      <c r="M262" s="72"/>
      <c r="N262" s="72">
        <v>52.6</v>
      </c>
      <c r="O262" s="72" t="s">
        <v>443</v>
      </c>
      <c r="P262" s="80" t="s">
        <v>443</v>
      </c>
      <c r="Q262" s="80" t="s">
        <v>443</v>
      </c>
      <c r="R262" s="80" t="s">
        <v>443</v>
      </c>
      <c r="S262" s="80" t="s">
        <v>445</v>
      </c>
    </row>
    <row r="263" ht="38" customHeight="1" spans="1:19">
      <c r="A263" s="71">
        <v>259</v>
      </c>
      <c r="B263" s="72"/>
      <c r="C263" s="72" t="s">
        <v>446</v>
      </c>
      <c r="D263" s="71" t="s">
        <v>58</v>
      </c>
      <c r="E263" s="25" t="s">
        <v>2131</v>
      </c>
      <c r="F263" s="71">
        <v>2019</v>
      </c>
      <c r="G263" s="72">
        <v>400</v>
      </c>
      <c r="H263" s="72" t="s">
        <v>87</v>
      </c>
      <c r="I263" s="72"/>
      <c r="J263" s="72">
        <v>18.5</v>
      </c>
      <c r="K263" s="72">
        <v>17.4</v>
      </c>
      <c r="L263" s="72"/>
      <c r="M263" s="72"/>
      <c r="N263" s="72">
        <v>18.5</v>
      </c>
      <c r="O263" s="72" t="s">
        <v>446</v>
      </c>
      <c r="P263" s="80" t="s">
        <v>446</v>
      </c>
      <c r="Q263" s="80" t="s">
        <v>446</v>
      </c>
      <c r="R263" s="80" t="s">
        <v>446</v>
      </c>
      <c r="S263" s="80" t="s">
        <v>448</v>
      </c>
    </row>
    <row r="264" customHeight="1" spans="1:19">
      <c r="A264" s="71">
        <v>260</v>
      </c>
      <c r="B264" s="72"/>
      <c r="C264" s="72" t="s">
        <v>2132</v>
      </c>
      <c r="D264" s="71" t="s">
        <v>58</v>
      </c>
      <c r="E264" s="72" t="s">
        <v>2133</v>
      </c>
      <c r="F264" s="71">
        <v>2019</v>
      </c>
      <c r="G264" s="72">
        <v>1</v>
      </c>
      <c r="H264" s="72" t="s">
        <v>264</v>
      </c>
      <c r="I264" s="72">
        <v>20</v>
      </c>
      <c r="J264" s="72">
        <v>31</v>
      </c>
      <c r="K264" s="72">
        <v>11</v>
      </c>
      <c r="L264" s="72">
        <v>5</v>
      </c>
      <c r="M264" s="72">
        <v>15</v>
      </c>
      <c r="N264" s="72">
        <v>31</v>
      </c>
      <c r="O264" s="72" t="s">
        <v>2132</v>
      </c>
      <c r="P264" s="80" t="s">
        <v>2132</v>
      </c>
      <c r="Q264" s="80" t="s">
        <v>2132</v>
      </c>
      <c r="R264" s="80" t="s">
        <v>2132</v>
      </c>
      <c r="S264" s="80" t="s">
        <v>2134</v>
      </c>
    </row>
    <row r="265" customHeight="1" spans="1:19">
      <c r="A265" s="71">
        <v>261</v>
      </c>
      <c r="B265" s="72"/>
      <c r="C265" s="72" t="s">
        <v>449</v>
      </c>
      <c r="D265" s="71" t="s">
        <v>58</v>
      </c>
      <c r="E265" s="72" t="s">
        <v>2135</v>
      </c>
      <c r="F265" s="71">
        <v>2019</v>
      </c>
      <c r="G265" s="72">
        <v>1</v>
      </c>
      <c r="H265" s="72" t="s">
        <v>264</v>
      </c>
      <c r="I265" s="72">
        <v>20</v>
      </c>
      <c r="J265" s="72">
        <v>23.9</v>
      </c>
      <c r="K265" s="72">
        <v>8</v>
      </c>
      <c r="L265" s="72">
        <v>11.2</v>
      </c>
      <c r="M265" s="72">
        <v>4.7</v>
      </c>
      <c r="N265" s="72">
        <v>23.9</v>
      </c>
      <c r="O265" s="72" t="s">
        <v>449</v>
      </c>
      <c r="P265" s="80" t="s">
        <v>449</v>
      </c>
      <c r="Q265" s="80" t="s">
        <v>449</v>
      </c>
      <c r="R265" s="80" t="s">
        <v>449</v>
      </c>
      <c r="S265" s="80" t="s">
        <v>1159</v>
      </c>
    </row>
    <row r="266" customHeight="1" spans="1:19">
      <c r="A266" s="71">
        <v>262</v>
      </c>
      <c r="B266" s="72"/>
      <c r="C266" s="72" t="s">
        <v>449</v>
      </c>
      <c r="D266" s="71" t="s">
        <v>58</v>
      </c>
      <c r="E266" s="72" t="s">
        <v>2136</v>
      </c>
      <c r="F266" s="71">
        <v>2019</v>
      </c>
      <c r="G266" s="72">
        <v>1</v>
      </c>
      <c r="H266" s="72" t="s">
        <v>264</v>
      </c>
      <c r="I266" s="72">
        <v>20</v>
      </c>
      <c r="J266" s="72">
        <v>48.9</v>
      </c>
      <c r="K266" s="72">
        <v>28.9</v>
      </c>
      <c r="L266" s="72">
        <v>20</v>
      </c>
      <c r="M266" s="72">
        <v>0</v>
      </c>
      <c r="N266" s="72">
        <v>48.9</v>
      </c>
      <c r="O266" s="72" t="s">
        <v>449</v>
      </c>
      <c r="P266" s="80" t="s">
        <v>449</v>
      </c>
      <c r="Q266" s="80" t="s">
        <v>449</v>
      </c>
      <c r="R266" s="80" t="s">
        <v>449</v>
      </c>
      <c r="S266" s="80" t="s">
        <v>453</v>
      </c>
    </row>
    <row r="267" customHeight="1" spans="1:19">
      <c r="A267" s="71">
        <v>263</v>
      </c>
      <c r="B267" s="72"/>
      <c r="C267" s="72" t="s">
        <v>449</v>
      </c>
      <c r="D267" s="72" t="s">
        <v>103</v>
      </c>
      <c r="E267" s="72" t="s">
        <v>2137</v>
      </c>
      <c r="F267" s="71">
        <v>2019</v>
      </c>
      <c r="G267" s="72">
        <v>1</v>
      </c>
      <c r="H267" s="72" t="s">
        <v>90</v>
      </c>
      <c r="I267" s="72">
        <v>20</v>
      </c>
      <c r="J267" s="72">
        <v>17.8</v>
      </c>
      <c r="K267" s="72">
        <v>10</v>
      </c>
      <c r="L267" s="72">
        <v>7.8</v>
      </c>
      <c r="M267" s="72">
        <v>0</v>
      </c>
      <c r="N267" s="72">
        <v>17.8</v>
      </c>
      <c r="O267" s="72" t="s">
        <v>449</v>
      </c>
      <c r="P267" s="80" t="s">
        <v>449</v>
      </c>
      <c r="Q267" s="80" t="s">
        <v>449</v>
      </c>
      <c r="R267" s="80" t="s">
        <v>449</v>
      </c>
      <c r="S267" s="80" t="s">
        <v>1164</v>
      </c>
    </row>
    <row r="268" customHeight="1" spans="1:19">
      <c r="A268" s="71">
        <v>264</v>
      </c>
      <c r="B268" s="72"/>
      <c r="C268" s="72" t="s">
        <v>449</v>
      </c>
      <c r="D268" s="71" t="s">
        <v>58</v>
      </c>
      <c r="E268" s="72" t="s">
        <v>2138</v>
      </c>
      <c r="F268" s="71">
        <v>2019</v>
      </c>
      <c r="G268" s="72">
        <v>1</v>
      </c>
      <c r="H268" s="72" t="s">
        <v>280</v>
      </c>
      <c r="I268" s="72">
        <v>10</v>
      </c>
      <c r="J268" s="72">
        <v>4.9</v>
      </c>
      <c r="K268" s="72">
        <v>0</v>
      </c>
      <c r="L268" s="72">
        <v>4.9</v>
      </c>
      <c r="M268" s="72">
        <v>0</v>
      </c>
      <c r="N268" s="72">
        <v>4.9</v>
      </c>
      <c r="O268" s="72" t="s">
        <v>449</v>
      </c>
      <c r="P268" s="80" t="s">
        <v>449</v>
      </c>
      <c r="Q268" s="80" t="s">
        <v>449</v>
      </c>
      <c r="R268" s="80" t="s">
        <v>449</v>
      </c>
      <c r="S268" s="80" t="s">
        <v>1159</v>
      </c>
    </row>
    <row r="269" customHeight="1" spans="1:19">
      <c r="A269" s="71">
        <v>265</v>
      </c>
      <c r="B269" s="72"/>
      <c r="C269" s="72" t="s">
        <v>1167</v>
      </c>
      <c r="D269" s="71" t="s">
        <v>58</v>
      </c>
      <c r="E269" s="72" t="s">
        <v>2139</v>
      </c>
      <c r="F269" s="71">
        <v>2019</v>
      </c>
      <c r="G269" s="72">
        <v>1</v>
      </c>
      <c r="H269" s="72" t="s">
        <v>264</v>
      </c>
      <c r="I269" s="72">
        <v>20</v>
      </c>
      <c r="J269" s="72">
        <v>16.62</v>
      </c>
      <c r="K269" s="72">
        <v>16.62</v>
      </c>
      <c r="L269" s="72"/>
      <c r="M269" s="72"/>
      <c r="N269" s="72">
        <v>16.62</v>
      </c>
      <c r="O269" s="72" t="s">
        <v>1167</v>
      </c>
      <c r="P269" s="80" t="s">
        <v>1167</v>
      </c>
      <c r="Q269" s="80" t="s">
        <v>1167</v>
      </c>
      <c r="R269" s="80" t="s">
        <v>1167</v>
      </c>
      <c r="S269" s="80" t="s">
        <v>2140</v>
      </c>
    </row>
    <row r="270" customHeight="1" spans="1:19">
      <c r="A270" s="71">
        <v>266</v>
      </c>
      <c r="B270" s="72"/>
      <c r="C270" s="72" t="s">
        <v>458</v>
      </c>
      <c r="D270" s="51" t="s">
        <v>66</v>
      </c>
      <c r="E270" s="72" t="s">
        <v>2141</v>
      </c>
      <c r="F270" s="71">
        <v>2019</v>
      </c>
      <c r="G270" s="72">
        <v>1</v>
      </c>
      <c r="H270" s="72" t="s">
        <v>90</v>
      </c>
      <c r="I270" s="72">
        <v>30</v>
      </c>
      <c r="J270" s="72">
        <v>21.2</v>
      </c>
      <c r="K270" s="72"/>
      <c r="L270" s="72">
        <v>15</v>
      </c>
      <c r="M270" s="72"/>
      <c r="N270" s="72">
        <v>21.2</v>
      </c>
      <c r="O270" s="72" t="s">
        <v>458</v>
      </c>
      <c r="P270" s="80" t="s">
        <v>458</v>
      </c>
      <c r="Q270" s="80" t="s">
        <v>458</v>
      </c>
      <c r="R270" s="80" t="s">
        <v>458</v>
      </c>
      <c r="S270" s="80" t="s">
        <v>460</v>
      </c>
    </row>
    <row r="271" customHeight="1" spans="1:19">
      <c r="A271" s="71">
        <v>267</v>
      </c>
      <c r="B271" s="72"/>
      <c r="C271" s="72" t="s">
        <v>458</v>
      </c>
      <c r="D271" s="51" t="s">
        <v>66</v>
      </c>
      <c r="E271" s="72" t="s">
        <v>2142</v>
      </c>
      <c r="F271" s="71">
        <v>2019</v>
      </c>
      <c r="G271" s="72">
        <v>1</v>
      </c>
      <c r="H271" s="72" t="s">
        <v>90</v>
      </c>
      <c r="I271" s="72">
        <v>15</v>
      </c>
      <c r="J271" s="72">
        <v>11.3</v>
      </c>
      <c r="K271" s="72"/>
      <c r="L271" s="72">
        <v>6.7587</v>
      </c>
      <c r="M271" s="72"/>
      <c r="N271" s="72">
        <v>11.3</v>
      </c>
      <c r="O271" s="72" t="s">
        <v>458</v>
      </c>
      <c r="P271" s="80" t="s">
        <v>458</v>
      </c>
      <c r="Q271" s="80" t="s">
        <v>458</v>
      </c>
      <c r="R271" s="80" t="s">
        <v>458</v>
      </c>
      <c r="S271" s="80" t="s">
        <v>460</v>
      </c>
    </row>
    <row r="272" customHeight="1" spans="1:19">
      <c r="A272" s="71">
        <v>268</v>
      </c>
      <c r="B272" s="72"/>
      <c r="C272" s="72" t="s">
        <v>470</v>
      </c>
      <c r="D272" s="51" t="s">
        <v>66</v>
      </c>
      <c r="E272" s="72" t="s">
        <v>2143</v>
      </c>
      <c r="F272" s="71">
        <v>2019</v>
      </c>
      <c r="G272" s="72">
        <v>1</v>
      </c>
      <c r="H272" s="72" t="s">
        <v>90</v>
      </c>
      <c r="I272" s="72">
        <v>10</v>
      </c>
      <c r="J272" s="72">
        <v>40</v>
      </c>
      <c r="K272" s="72">
        <v>25</v>
      </c>
      <c r="L272" s="72">
        <v>15</v>
      </c>
      <c r="M272" s="72"/>
      <c r="N272" s="72">
        <v>40</v>
      </c>
      <c r="O272" s="72" t="s">
        <v>470</v>
      </c>
      <c r="P272" s="80" t="s">
        <v>470</v>
      </c>
      <c r="Q272" s="80" t="s">
        <v>470</v>
      </c>
      <c r="R272" s="80" t="s">
        <v>470</v>
      </c>
      <c r="S272" s="80" t="s">
        <v>472</v>
      </c>
    </row>
    <row r="273" customHeight="1" spans="1:19">
      <c r="A273" s="71">
        <v>269</v>
      </c>
      <c r="B273" s="72"/>
      <c r="C273" s="72" t="s">
        <v>476</v>
      </c>
      <c r="D273" s="71" t="s">
        <v>58</v>
      </c>
      <c r="E273" s="72" t="s">
        <v>2144</v>
      </c>
      <c r="F273" s="71">
        <v>2019</v>
      </c>
      <c r="G273" s="72">
        <v>1</v>
      </c>
      <c r="H273" s="72" t="s">
        <v>68</v>
      </c>
      <c r="I273" s="72">
        <v>100</v>
      </c>
      <c r="J273" s="72">
        <v>225</v>
      </c>
      <c r="K273" s="72">
        <v>180</v>
      </c>
      <c r="L273" s="72"/>
      <c r="M273" s="72"/>
      <c r="N273" s="72">
        <v>225</v>
      </c>
      <c r="O273" s="72" t="s">
        <v>476</v>
      </c>
      <c r="P273" s="80" t="s">
        <v>476</v>
      </c>
      <c r="Q273" s="80" t="s">
        <v>476</v>
      </c>
      <c r="R273" s="80" t="s">
        <v>476</v>
      </c>
      <c r="S273" s="80" t="s">
        <v>480</v>
      </c>
    </row>
    <row r="274" customHeight="1" spans="1:19">
      <c r="A274" s="71">
        <v>270</v>
      </c>
      <c r="B274" s="72" t="s">
        <v>25</v>
      </c>
      <c r="C274" s="18" t="s">
        <v>1189</v>
      </c>
      <c r="D274" s="71" t="s">
        <v>58</v>
      </c>
      <c r="E274" s="18" t="s">
        <v>2145</v>
      </c>
      <c r="F274" s="71">
        <v>2019</v>
      </c>
      <c r="G274" s="18">
        <v>1.2</v>
      </c>
      <c r="H274" s="18" t="s">
        <v>60</v>
      </c>
      <c r="I274" s="18">
        <v>10</v>
      </c>
      <c r="J274" s="18">
        <v>114</v>
      </c>
      <c r="K274" s="18">
        <v>24</v>
      </c>
      <c r="L274" s="18">
        <v>0</v>
      </c>
      <c r="M274" s="18">
        <v>0</v>
      </c>
      <c r="N274" s="18">
        <v>100</v>
      </c>
      <c r="O274" s="18" t="s">
        <v>1189</v>
      </c>
      <c r="P274" s="18" t="s">
        <v>1189</v>
      </c>
      <c r="Q274" s="18" t="s">
        <v>1189</v>
      </c>
      <c r="R274" s="18" t="s">
        <v>1189</v>
      </c>
      <c r="S274" s="18" t="s">
        <v>1191</v>
      </c>
    </row>
    <row r="275" customHeight="1" spans="1:19">
      <c r="A275" s="71">
        <v>271</v>
      </c>
      <c r="B275" s="72"/>
      <c r="C275" s="18" t="s">
        <v>1189</v>
      </c>
      <c r="D275" s="71" t="s">
        <v>58</v>
      </c>
      <c r="E275" s="18" t="s">
        <v>2146</v>
      </c>
      <c r="F275" s="71">
        <v>2019</v>
      </c>
      <c r="G275" s="18">
        <v>1</v>
      </c>
      <c r="H275" s="18" t="s">
        <v>280</v>
      </c>
      <c r="I275" s="18">
        <v>10</v>
      </c>
      <c r="J275" s="18">
        <v>10</v>
      </c>
      <c r="K275" s="18">
        <v>4</v>
      </c>
      <c r="L275" s="18">
        <v>0</v>
      </c>
      <c r="M275" s="18">
        <v>0</v>
      </c>
      <c r="N275" s="18">
        <v>8</v>
      </c>
      <c r="O275" s="18" t="s">
        <v>1189</v>
      </c>
      <c r="P275" s="18" t="s">
        <v>1189</v>
      </c>
      <c r="Q275" s="18" t="s">
        <v>1189</v>
      </c>
      <c r="R275" s="18" t="s">
        <v>1189</v>
      </c>
      <c r="S275" s="18" t="s">
        <v>1191</v>
      </c>
    </row>
    <row r="276" customHeight="1" spans="1:19">
      <c r="A276" s="71">
        <v>272</v>
      </c>
      <c r="B276" s="72"/>
      <c r="C276" s="18" t="s">
        <v>491</v>
      </c>
      <c r="D276" s="71" t="s">
        <v>58</v>
      </c>
      <c r="E276" s="18" t="s">
        <v>2147</v>
      </c>
      <c r="F276" s="71">
        <v>2019</v>
      </c>
      <c r="G276" s="18">
        <v>1</v>
      </c>
      <c r="H276" s="18" t="s">
        <v>271</v>
      </c>
      <c r="I276" s="18">
        <v>20</v>
      </c>
      <c r="J276" s="18">
        <v>12.438849</v>
      </c>
      <c r="K276" s="18">
        <v>8</v>
      </c>
      <c r="L276" s="18">
        <v>0</v>
      </c>
      <c r="M276" s="18">
        <v>4.438849</v>
      </c>
      <c r="N276" s="18">
        <v>12</v>
      </c>
      <c r="O276" s="18" t="s">
        <v>491</v>
      </c>
      <c r="P276" s="18" t="s">
        <v>491</v>
      </c>
      <c r="Q276" s="18" t="s">
        <v>491</v>
      </c>
      <c r="R276" s="18" t="s">
        <v>491</v>
      </c>
      <c r="S276" s="18" t="s">
        <v>2148</v>
      </c>
    </row>
    <row r="277" customHeight="1" spans="1:19">
      <c r="A277" s="71">
        <v>273</v>
      </c>
      <c r="B277" s="72"/>
      <c r="C277" s="18" t="s">
        <v>500</v>
      </c>
      <c r="D277" s="71" t="s">
        <v>58</v>
      </c>
      <c r="E277" s="18" t="s">
        <v>2149</v>
      </c>
      <c r="F277" s="71">
        <v>2019</v>
      </c>
      <c r="G277" s="18">
        <v>1</v>
      </c>
      <c r="H277" s="18" t="s">
        <v>264</v>
      </c>
      <c r="I277" s="18">
        <v>5</v>
      </c>
      <c r="J277" s="18">
        <v>10.3067</v>
      </c>
      <c r="K277" s="18">
        <v>4</v>
      </c>
      <c r="L277" s="18">
        <v>0</v>
      </c>
      <c r="M277" s="18">
        <v>6.3067</v>
      </c>
      <c r="N277" s="18">
        <v>6</v>
      </c>
      <c r="O277" s="18" t="s">
        <v>500</v>
      </c>
      <c r="P277" s="18" t="s">
        <v>500</v>
      </c>
      <c r="Q277" s="18" t="s">
        <v>500</v>
      </c>
      <c r="R277" s="18" t="s">
        <v>500</v>
      </c>
      <c r="S277" s="18" t="s">
        <v>2150</v>
      </c>
    </row>
    <row r="278" customHeight="1" spans="1:19">
      <c r="A278" s="71">
        <v>274</v>
      </c>
      <c r="B278" s="72"/>
      <c r="C278" s="18" t="s">
        <v>500</v>
      </c>
      <c r="D278" s="71" t="s">
        <v>58</v>
      </c>
      <c r="E278" s="18" t="s">
        <v>2151</v>
      </c>
      <c r="F278" s="71">
        <v>2019</v>
      </c>
      <c r="G278" s="18">
        <v>1</v>
      </c>
      <c r="H278" s="18" t="s">
        <v>264</v>
      </c>
      <c r="I278" s="18">
        <v>10</v>
      </c>
      <c r="J278" s="18">
        <v>17.022409</v>
      </c>
      <c r="K278" s="18">
        <v>13.61792</v>
      </c>
      <c r="L278" s="18">
        <v>0</v>
      </c>
      <c r="M278" s="18">
        <v>3.404489</v>
      </c>
      <c r="N278" s="18">
        <v>12</v>
      </c>
      <c r="O278" s="18" t="s">
        <v>500</v>
      </c>
      <c r="P278" s="18" t="s">
        <v>500</v>
      </c>
      <c r="Q278" s="18" t="s">
        <v>500</v>
      </c>
      <c r="R278" s="18" t="s">
        <v>500</v>
      </c>
      <c r="S278" s="18" t="s">
        <v>2152</v>
      </c>
    </row>
    <row r="279" customHeight="1" spans="1:19">
      <c r="A279" s="71">
        <v>275</v>
      </c>
      <c r="B279" s="72"/>
      <c r="C279" s="18" t="s">
        <v>500</v>
      </c>
      <c r="D279" s="71" t="s">
        <v>58</v>
      </c>
      <c r="E279" s="18" t="s">
        <v>2153</v>
      </c>
      <c r="F279" s="71">
        <v>2019</v>
      </c>
      <c r="G279" s="18">
        <v>1</v>
      </c>
      <c r="H279" s="18" t="s">
        <v>264</v>
      </c>
      <c r="I279" s="18">
        <v>10</v>
      </c>
      <c r="J279" s="18">
        <v>2.96</v>
      </c>
      <c r="K279" s="18">
        <v>2.96</v>
      </c>
      <c r="L279" s="18">
        <v>0</v>
      </c>
      <c r="M279" s="18">
        <v>0</v>
      </c>
      <c r="N279" s="18">
        <v>1</v>
      </c>
      <c r="O279" s="18" t="s">
        <v>500</v>
      </c>
      <c r="P279" s="18" t="s">
        <v>500</v>
      </c>
      <c r="Q279" s="18" t="s">
        <v>500</v>
      </c>
      <c r="R279" s="18" t="s">
        <v>500</v>
      </c>
      <c r="S279" s="18" t="s">
        <v>2154</v>
      </c>
    </row>
    <row r="280" customHeight="1" spans="1:19">
      <c r="A280" s="71">
        <v>276</v>
      </c>
      <c r="B280" s="72"/>
      <c r="C280" s="18" t="s">
        <v>500</v>
      </c>
      <c r="D280" s="71" t="s">
        <v>58</v>
      </c>
      <c r="E280" s="18" t="s">
        <v>2155</v>
      </c>
      <c r="F280" s="71">
        <v>2019</v>
      </c>
      <c r="G280" s="18">
        <v>1</v>
      </c>
      <c r="H280" s="18" t="s">
        <v>264</v>
      </c>
      <c r="I280" s="18">
        <v>5</v>
      </c>
      <c r="J280" s="18">
        <v>40.5321</v>
      </c>
      <c r="K280" s="18">
        <v>22.8</v>
      </c>
      <c r="L280" s="18">
        <v>0</v>
      </c>
      <c r="M280" s="18">
        <v>17.7321</v>
      </c>
      <c r="N280" s="18">
        <v>3</v>
      </c>
      <c r="O280" s="18" t="s">
        <v>500</v>
      </c>
      <c r="P280" s="18" t="s">
        <v>500</v>
      </c>
      <c r="Q280" s="18" t="s">
        <v>500</v>
      </c>
      <c r="R280" s="18" t="s">
        <v>500</v>
      </c>
      <c r="S280" s="18" t="s">
        <v>2150</v>
      </c>
    </row>
    <row r="281" customHeight="1" spans="1:19">
      <c r="A281" s="71">
        <v>277</v>
      </c>
      <c r="B281" s="72"/>
      <c r="C281" s="18" t="s">
        <v>502</v>
      </c>
      <c r="D281" s="71" t="s">
        <v>58</v>
      </c>
      <c r="E281" s="18" t="s">
        <v>1717</v>
      </c>
      <c r="F281" s="71">
        <v>2019</v>
      </c>
      <c r="G281" s="18">
        <v>51</v>
      </c>
      <c r="H281" s="18" t="s">
        <v>87</v>
      </c>
      <c r="I281" s="18">
        <v>20</v>
      </c>
      <c r="J281" s="18">
        <v>2</v>
      </c>
      <c r="K281" s="18">
        <v>2</v>
      </c>
      <c r="L281" s="18">
        <v>0</v>
      </c>
      <c r="M281" s="18">
        <v>0</v>
      </c>
      <c r="N281" s="18">
        <v>2</v>
      </c>
      <c r="O281" s="18" t="s">
        <v>502</v>
      </c>
      <c r="P281" s="18" t="s">
        <v>502</v>
      </c>
      <c r="Q281" s="18" t="s">
        <v>502</v>
      </c>
      <c r="R281" s="18" t="s">
        <v>502</v>
      </c>
      <c r="S281" s="18" t="s">
        <v>1718</v>
      </c>
    </row>
    <row r="282" customHeight="1" spans="1:19">
      <c r="A282" s="71">
        <v>278</v>
      </c>
      <c r="B282" s="72"/>
      <c r="C282" s="71" t="s">
        <v>502</v>
      </c>
      <c r="D282" s="71" t="s">
        <v>58</v>
      </c>
      <c r="E282" s="71" t="s">
        <v>2156</v>
      </c>
      <c r="F282" s="71">
        <v>2019</v>
      </c>
      <c r="G282" s="71">
        <v>54</v>
      </c>
      <c r="H282" s="71" t="s">
        <v>87</v>
      </c>
      <c r="I282" s="71">
        <v>20</v>
      </c>
      <c r="J282" s="72">
        <v>2.9</v>
      </c>
      <c r="K282" s="71">
        <v>2.9</v>
      </c>
      <c r="L282" s="18">
        <v>0</v>
      </c>
      <c r="M282" s="18">
        <v>0</v>
      </c>
      <c r="N282" s="71">
        <v>2.9</v>
      </c>
      <c r="O282" s="71" t="s">
        <v>502</v>
      </c>
      <c r="P282" s="71" t="s">
        <v>502</v>
      </c>
      <c r="Q282" s="71" t="s">
        <v>502</v>
      </c>
      <c r="R282" s="71" t="s">
        <v>502</v>
      </c>
      <c r="S282" s="71" t="s">
        <v>2157</v>
      </c>
    </row>
    <row r="283" customHeight="1" spans="1:19">
      <c r="A283" s="71">
        <v>279</v>
      </c>
      <c r="B283" s="72"/>
      <c r="C283" s="18" t="s">
        <v>484</v>
      </c>
      <c r="D283" s="71" t="s">
        <v>58</v>
      </c>
      <c r="E283" s="18" t="s">
        <v>2158</v>
      </c>
      <c r="F283" s="71">
        <v>2019</v>
      </c>
      <c r="G283" s="18">
        <v>0.4</v>
      </c>
      <c r="H283" s="18" t="s">
        <v>60</v>
      </c>
      <c r="I283" s="18">
        <v>10</v>
      </c>
      <c r="J283" s="18">
        <v>34</v>
      </c>
      <c r="K283" s="18">
        <v>26</v>
      </c>
      <c r="L283" s="18">
        <v>0</v>
      </c>
      <c r="M283" s="18">
        <v>0</v>
      </c>
      <c r="N283" s="18">
        <v>26</v>
      </c>
      <c r="O283" s="18" t="s">
        <v>484</v>
      </c>
      <c r="P283" s="18" t="s">
        <v>484</v>
      </c>
      <c r="Q283" s="18" t="s">
        <v>484</v>
      </c>
      <c r="R283" s="18" t="s">
        <v>484</v>
      </c>
      <c r="S283" s="18" t="s">
        <v>490</v>
      </c>
    </row>
    <row r="284" customHeight="1" spans="1:19">
      <c r="A284" s="71">
        <v>280</v>
      </c>
      <c r="B284" s="72"/>
      <c r="C284" s="18" t="s">
        <v>1221</v>
      </c>
      <c r="D284" s="71" t="s">
        <v>58</v>
      </c>
      <c r="E284" s="18" t="s">
        <v>2159</v>
      </c>
      <c r="F284" s="71">
        <v>2019</v>
      </c>
      <c r="G284" s="18">
        <v>1</v>
      </c>
      <c r="H284" s="18" t="s">
        <v>68</v>
      </c>
      <c r="I284" s="18">
        <v>20</v>
      </c>
      <c r="J284" s="18">
        <v>8.5</v>
      </c>
      <c r="K284" s="18">
        <v>4.9916</v>
      </c>
      <c r="L284" s="18">
        <v>0</v>
      </c>
      <c r="M284" s="18">
        <v>0</v>
      </c>
      <c r="N284" s="18">
        <v>8</v>
      </c>
      <c r="O284" s="18" t="s">
        <v>1221</v>
      </c>
      <c r="P284" s="18" t="s">
        <v>1221</v>
      </c>
      <c r="Q284" s="18" t="s">
        <v>1221</v>
      </c>
      <c r="R284" s="18" t="s">
        <v>1221</v>
      </c>
      <c r="S284" s="18" t="s">
        <v>2160</v>
      </c>
    </row>
    <row r="285" customHeight="1" spans="1:19">
      <c r="A285" s="71">
        <v>281</v>
      </c>
      <c r="B285" s="72"/>
      <c r="C285" s="18" t="s">
        <v>1224</v>
      </c>
      <c r="D285" s="71" t="s">
        <v>58</v>
      </c>
      <c r="E285" s="18" t="s">
        <v>2161</v>
      </c>
      <c r="F285" s="71">
        <v>2019</v>
      </c>
      <c r="G285" s="105">
        <v>30900</v>
      </c>
      <c r="H285" s="18" t="s">
        <v>2162</v>
      </c>
      <c r="I285" s="18">
        <v>10</v>
      </c>
      <c r="J285" s="18">
        <v>23.2</v>
      </c>
      <c r="K285" s="18">
        <v>11.6</v>
      </c>
      <c r="L285" s="18">
        <v>0</v>
      </c>
      <c r="M285" s="18">
        <v>12</v>
      </c>
      <c r="N285" s="18">
        <v>20</v>
      </c>
      <c r="O285" s="18" t="s">
        <v>1224</v>
      </c>
      <c r="P285" s="18" t="s">
        <v>1224</v>
      </c>
      <c r="Q285" s="18" t="s">
        <v>1224</v>
      </c>
      <c r="R285" s="18" t="s">
        <v>1224</v>
      </c>
      <c r="S285" s="18" t="s">
        <v>2163</v>
      </c>
    </row>
    <row r="286" customHeight="1" spans="1:19">
      <c r="A286" s="71">
        <v>282</v>
      </c>
      <c r="B286" s="72"/>
      <c r="C286" s="18" t="s">
        <v>1227</v>
      </c>
      <c r="D286" s="71" t="s">
        <v>58</v>
      </c>
      <c r="E286" s="18" t="s">
        <v>1953</v>
      </c>
      <c r="F286" s="71">
        <v>2019</v>
      </c>
      <c r="G286" s="18">
        <v>1</v>
      </c>
      <c r="H286" s="18" t="s">
        <v>90</v>
      </c>
      <c r="I286" s="18">
        <v>10</v>
      </c>
      <c r="J286" s="18">
        <v>6.8</v>
      </c>
      <c r="K286" s="18">
        <v>6.8</v>
      </c>
      <c r="L286" s="18"/>
      <c r="M286" s="18"/>
      <c r="N286" s="18">
        <v>6</v>
      </c>
      <c r="O286" s="18" t="s">
        <v>1227</v>
      </c>
      <c r="P286" s="18" t="s">
        <v>1227</v>
      </c>
      <c r="Q286" s="18" t="s">
        <v>1227</v>
      </c>
      <c r="R286" s="18" t="s">
        <v>1227</v>
      </c>
      <c r="S286" s="18" t="s">
        <v>1229</v>
      </c>
    </row>
    <row r="287" customHeight="1" spans="1:19">
      <c r="A287" s="71">
        <v>283</v>
      </c>
      <c r="B287" s="72"/>
      <c r="C287" s="18" t="s">
        <v>518</v>
      </c>
      <c r="D287" s="71" t="s">
        <v>58</v>
      </c>
      <c r="E287" s="18" t="s">
        <v>2164</v>
      </c>
      <c r="F287" s="71">
        <v>2019</v>
      </c>
      <c r="G287" s="18">
        <v>1</v>
      </c>
      <c r="H287" s="18" t="s">
        <v>68</v>
      </c>
      <c r="I287" s="18">
        <v>40</v>
      </c>
      <c r="J287" s="18">
        <v>90.454917</v>
      </c>
      <c r="K287" s="18">
        <v>23.5629</v>
      </c>
      <c r="L287" s="18">
        <v>9.0055</v>
      </c>
      <c r="M287" s="18">
        <v>0</v>
      </c>
      <c r="N287" s="18">
        <v>89.5</v>
      </c>
      <c r="O287" s="18" t="s">
        <v>518</v>
      </c>
      <c r="P287" s="18" t="s">
        <v>518</v>
      </c>
      <c r="Q287" s="18" t="s">
        <v>518</v>
      </c>
      <c r="R287" s="18" t="s">
        <v>518</v>
      </c>
      <c r="S287" s="18" t="s">
        <v>520</v>
      </c>
    </row>
    <row r="288" customHeight="1" spans="1:19">
      <c r="A288" s="71">
        <v>284</v>
      </c>
      <c r="B288" s="72"/>
      <c r="C288" s="18" t="s">
        <v>518</v>
      </c>
      <c r="D288" s="71" t="s">
        <v>58</v>
      </c>
      <c r="E288" s="18" t="s">
        <v>2165</v>
      </c>
      <c r="F288" s="71">
        <v>2019</v>
      </c>
      <c r="G288" s="18">
        <v>1</v>
      </c>
      <c r="H288" s="18" t="s">
        <v>68</v>
      </c>
      <c r="I288" s="18">
        <v>40</v>
      </c>
      <c r="J288" s="18">
        <v>8.9958</v>
      </c>
      <c r="K288" s="18"/>
      <c r="L288" s="18">
        <v>0</v>
      </c>
      <c r="M288" s="18">
        <v>0</v>
      </c>
      <c r="N288" s="18">
        <v>8.6</v>
      </c>
      <c r="O288" s="18" t="s">
        <v>518</v>
      </c>
      <c r="P288" s="18" t="s">
        <v>518</v>
      </c>
      <c r="Q288" s="18" t="s">
        <v>518</v>
      </c>
      <c r="R288" s="18" t="s">
        <v>518</v>
      </c>
      <c r="S288" s="18" t="s">
        <v>520</v>
      </c>
    </row>
    <row r="289" customHeight="1" spans="1:19">
      <c r="A289" s="71">
        <v>285</v>
      </c>
      <c r="B289" s="72"/>
      <c r="C289" s="18" t="s">
        <v>523</v>
      </c>
      <c r="D289" s="71" t="s">
        <v>58</v>
      </c>
      <c r="E289" s="18" t="s">
        <v>2166</v>
      </c>
      <c r="F289" s="71">
        <v>2019</v>
      </c>
      <c r="G289" s="18">
        <v>300</v>
      </c>
      <c r="H289" s="18" t="s">
        <v>525</v>
      </c>
      <c r="I289" s="18">
        <v>20</v>
      </c>
      <c r="J289" s="18">
        <v>10</v>
      </c>
      <c r="K289" s="18">
        <v>10</v>
      </c>
      <c r="L289" s="18">
        <v>0</v>
      </c>
      <c r="M289" s="18">
        <v>0</v>
      </c>
      <c r="N289" s="18">
        <v>10</v>
      </c>
      <c r="O289" s="18" t="s">
        <v>523</v>
      </c>
      <c r="P289" s="18" t="s">
        <v>523</v>
      </c>
      <c r="Q289" s="18" t="s">
        <v>523</v>
      </c>
      <c r="R289" s="18" t="s">
        <v>523</v>
      </c>
      <c r="S289" s="18" t="s">
        <v>526</v>
      </c>
    </row>
    <row r="290" customHeight="1" spans="1:19">
      <c r="A290" s="71">
        <v>286</v>
      </c>
      <c r="B290" s="72"/>
      <c r="C290" s="18" t="s">
        <v>523</v>
      </c>
      <c r="D290" s="71" t="s">
        <v>58</v>
      </c>
      <c r="E290" s="18" t="s">
        <v>2167</v>
      </c>
      <c r="F290" s="71">
        <v>2019</v>
      </c>
      <c r="G290" s="18">
        <v>500</v>
      </c>
      <c r="H290" s="18" t="s">
        <v>525</v>
      </c>
      <c r="I290" s="18">
        <v>30</v>
      </c>
      <c r="J290" s="18">
        <v>34.6</v>
      </c>
      <c r="K290" s="18">
        <v>34.6</v>
      </c>
      <c r="L290" s="18">
        <v>0</v>
      </c>
      <c r="M290" s="18">
        <v>0</v>
      </c>
      <c r="N290" s="18">
        <v>34</v>
      </c>
      <c r="O290" s="18" t="s">
        <v>523</v>
      </c>
      <c r="P290" s="18" t="s">
        <v>523</v>
      </c>
      <c r="Q290" s="18" t="s">
        <v>523</v>
      </c>
      <c r="R290" s="18" t="s">
        <v>523</v>
      </c>
      <c r="S290" s="18" t="s">
        <v>2168</v>
      </c>
    </row>
  </sheetData>
  <autoFilter ref="A4:S290">
    <extLst/>
  </autoFilter>
  <mergeCells count="96">
    <mergeCell ref="A1:S1"/>
    <mergeCell ref="A2:E2"/>
    <mergeCell ref="R2:S2"/>
    <mergeCell ref="K3:M3"/>
    <mergeCell ref="R3:S3"/>
    <mergeCell ref="A3:A4"/>
    <mergeCell ref="B3:B4"/>
    <mergeCell ref="B5:B41"/>
    <mergeCell ref="B42:B80"/>
    <mergeCell ref="B81:B82"/>
    <mergeCell ref="B83:B106"/>
    <mergeCell ref="B107:B116"/>
    <mergeCell ref="B117:B135"/>
    <mergeCell ref="B137:B158"/>
    <mergeCell ref="B159:B206"/>
    <mergeCell ref="B207:B226"/>
    <mergeCell ref="B227:B273"/>
    <mergeCell ref="B274:B290"/>
    <mergeCell ref="C3:C4"/>
    <mergeCell ref="C23:C24"/>
    <mergeCell ref="C26:C27"/>
    <mergeCell ref="C28:C29"/>
    <mergeCell ref="D3:D4"/>
    <mergeCell ref="D23:D24"/>
    <mergeCell ref="D26:D27"/>
    <mergeCell ref="D28:D29"/>
    <mergeCell ref="E3:E4"/>
    <mergeCell ref="F3:F4"/>
    <mergeCell ref="G3:G4"/>
    <mergeCell ref="H3:H4"/>
    <mergeCell ref="I3:I4"/>
    <mergeCell ref="J3:J4"/>
    <mergeCell ref="J23:J24"/>
    <mergeCell ref="J26:J27"/>
    <mergeCell ref="J28:J29"/>
    <mergeCell ref="J32:J33"/>
    <mergeCell ref="J51:J52"/>
    <mergeCell ref="J53:J55"/>
    <mergeCell ref="J108:J109"/>
    <mergeCell ref="J137:J139"/>
    <mergeCell ref="J147:J149"/>
    <mergeCell ref="J150:J151"/>
    <mergeCell ref="J154:J155"/>
    <mergeCell ref="K23:K24"/>
    <mergeCell ref="K26:K27"/>
    <mergeCell ref="K28:K29"/>
    <mergeCell ref="K32:K33"/>
    <mergeCell ref="K51:K52"/>
    <mergeCell ref="K53:K55"/>
    <mergeCell ref="K108:K109"/>
    <mergeCell ref="K147:K149"/>
    <mergeCell ref="K150:K151"/>
    <mergeCell ref="K154:K155"/>
    <mergeCell ref="L32:L33"/>
    <mergeCell ref="L51:L52"/>
    <mergeCell ref="L53:L55"/>
    <mergeCell ref="L108:L109"/>
    <mergeCell ref="L147:L149"/>
    <mergeCell ref="L150:L151"/>
    <mergeCell ref="L154:L155"/>
    <mergeCell ref="M32:M33"/>
    <mergeCell ref="M51:M52"/>
    <mergeCell ref="M53:M55"/>
    <mergeCell ref="M108:M109"/>
    <mergeCell ref="M147:M149"/>
    <mergeCell ref="M150:M151"/>
    <mergeCell ref="M154:M155"/>
    <mergeCell ref="N3:N4"/>
    <mergeCell ref="N23:N24"/>
    <mergeCell ref="N26:N27"/>
    <mergeCell ref="N28:N29"/>
    <mergeCell ref="N32:N33"/>
    <mergeCell ref="N51:N52"/>
    <mergeCell ref="N53:N55"/>
    <mergeCell ref="N108:N109"/>
    <mergeCell ref="N137:N139"/>
    <mergeCell ref="N147:N149"/>
    <mergeCell ref="N150:N151"/>
    <mergeCell ref="N154:N155"/>
    <mergeCell ref="O3:O4"/>
    <mergeCell ref="O51:O52"/>
    <mergeCell ref="O53:O55"/>
    <mergeCell ref="P3:P4"/>
    <mergeCell ref="P51:P52"/>
    <mergeCell ref="P53:P55"/>
    <mergeCell ref="Q3:Q4"/>
    <mergeCell ref="Q51:Q52"/>
    <mergeCell ref="Q53:Q55"/>
    <mergeCell ref="R51:R52"/>
    <mergeCell ref="R53:R55"/>
    <mergeCell ref="S23:S24"/>
    <mergeCell ref="S26:S27"/>
    <mergeCell ref="S28:S29"/>
    <mergeCell ref="S51:S52"/>
    <mergeCell ref="S53:S55"/>
    <mergeCell ref="S108:S109"/>
  </mergeCells>
  <printOptions horizontalCentered="1"/>
  <pageMargins left="0.357638888888889" right="0.357638888888889" top="0.802777777777778" bottom="0.60625" header="0.5" footer="0.5"/>
  <pageSetup paperSize="9" scale="86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69"/>
  <sheetViews>
    <sheetView topLeftCell="A184" workbookViewId="0">
      <selection activeCell="B180" sqref="B180:N202"/>
    </sheetView>
  </sheetViews>
  <sheetFormatPr defaultColWidth="9" defaultRowHeight="28" customHeight="1"/>
  <cols>
    <col min="1" max="1" width="4.125" style="3" customWidth="1"/>
    <col min="2" max="2" width="8.875" style="4" customWidth="1"/>
    <col min="3" max="3" width="9" style="3"/>
    <col min="4" max="4" width="8.25" style="3" customWidth="1"/>
    <col min="5" max="5" width="22.875" style="5" customWidth="1"/>
    <col min="6" max="6" width="8.625" style="3" customWidth="1"/>
    <col min="7" max="7" width="7.125" style="3" customWidth="1"/>
    <col min="8" max="9" width="6.625" style="3" customWidth="1"/>
    <col min="10" max="10" width="8.25" style="3" customWidth="1"/>
    <col min="11" max="13" width="7" style="3" customWidth="1"/>
    <col min="14" max="14" width="9.25" style="3"/>
    <col min="15" max="18" width="10" style="3" customWidth="1"/>
    <col min="19" max="19" width="8.375" style="5" customWidth="1"/>
    <col min="20" max="16384" width="9" style="3"/>
  </cols>
  <sheetData>
    <row r="1" ht="38" customHeight="1" spans="1:19">
      <c r="A1" s="6" t="s">
        <v>2169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24" customHeight="1" spans="1:19">
      <c r="A2" s="8"/>
      <c r="B2" s="9"/>
      <c r="C2" s="8"/>
      <c r="D2" s="8"/>
      <c r="E2" s="8"/>
      <c r="F2" s="10"/>
      <c r="G2" s="10"/>
      <c r="H2" s="10"/>
      <c r="I2" s="10"/>
      <c r="J2" s="10"/>
      <c r="K2" s="10"/>
      <c r="L2" s="10"/>
      <c r="M2" s="10"/>
      <c r="N2" s="10"/>
      <c r="O2" s="31"/>
      <c r="P2" s="10"/>
      <c r="R2" s="1" t="s">
        <v>36</v>
      </c>
      <c r="S2" s="36"/>
    </row>
    <row r="3" s="2" customFormat="1" ht="30" customHeight="1" spans="1:19">
      <c r="A3" s="11" t="s">
        <v>37</v>
      </c>
      <c r="B3" s="12" t="s">
        <v>1</v>
      </c>
      <c r="C3" s="11" t="s">
        <v>38</v>
      </c>
      <c r="D3" s="11" t="s">
        <v>39</v>
      </c>
      <c r="E3" s="11" t="s">
        <v>40</v>
      </c>
      <c r="F3" s="11" t="s">
        <v>41</v>
      </c>
      <c r="G3" s="11" t="s">
        <v>42</v>
      </c>
      <c r="H3" s="11" t="s">
        <v>43</v>
      </c>
      <c r="I3" s="11" t="s">
        <v>44</v>
      </c>
      <c r="J3" s="11" t="s">
        <v>45</v>
      </c>
      <c r="K3" s="11" t="s">
        <v>46</v>
      </c>
      <c r="L3" s="11"/>
      <c r="M3" s="11"/>
      <c r="N3" s="11" t="s">
        <v>47</v>
      </c>
      <c r="O3" s="11" t="s">
        <v>48</v>
      </c>
      <c r="P3" s="11" t="s">
        <v>49</v>
      </c>
      <c r="Q3" s="11" t="s">
        <v>50</v>
      </c>
      <c r="R3" s="11" t="s">
        <v>51</v>
      </c>
      <c r="S3" s="11"/>
    </row>
    <row r="4" s="2" customFormat="1" customHeight="1" spans="1:19">
      <c r="A4" s="11"/>
      <c r="B4" s="12"/>
      <c r="C4" s="11"/>
      <c r="D4" s="11"/>
      <c r="E4" s="11"/>
      <c r="F4" s="11"/>
      <c r="G4" s="11"/>
      <c r="H4" s="11"/>
      <c r="I4" s="11"/>
      <c r="J4" s="11"/>
      <c r="K4" s="11" t="s">
        <v>52</v>
      </c>
      <c r="L4" s="11" t="s">
        <v>53</v>
      </c>
      <c r="M4" s="11" t="s">
        <v>54</v>
      </c>
      <c r="N4" s="11"/>
      <c r="O4" s="11"/>
      <c r="P4" s="11"/>
      <c r="Q4" s="11"/>
      <c r="R4" s="11" t="s">
        <v>55</v>
      </c>
      <c r="S4" s="11" t="s">
        <v>56</v>
      </c>
    </row>
    <row r="5" s="1" customFormat="1" customHeight="1" spans="1:19">
      <c r="A5" s="13">
        <v>1</v>
      </c>
      <c r="B5" s="14" t="s">
        <v>26</v>
      </c>
      <c r="C5" s="13" t="s">
        <v>1240</v>
      </c>
      <c r="D5" s="13" t="s">
        <v>58</v>
      </c>
      <c r="E5" s="15" t="s">
        <v>2170</v>
      </c>
      <c r="F5" s="13">
        <v>2020</v>
      </c>
      <c r="G5" s="13">
        <v>1</v>
      </c>
      <c r="H5" s="13" t="s">
        <v>60</v>
      </c>
      <c r="I5" s="13">
        <v>30</v>
      </c>
      <c r="J5" s="13">
        <v>2.5</v>
      </c>
      <c r="K5" s="13">
        <v>1.25</v>
      </c>
      <c r="L5" s="13"/>
      <c r="M5" s="13"/>
      <c r="N5" s="13">
        <v>2.5</v>
      </c>
      <c r="O5" s="13" t="s">
        <v>1240</v>
      </c>
      <c r="P5" s="13" t="s">
        <v>1240</v>
      </c>
      <c r="Q5" s="13" t="s">
        <v>1240</v>
      </c>
      <c r="R5" s="13" t="s">
        <v>1240</v>
      </c>
      <c r="S5" s="13" t="s">
        <v>1244</v>
      </c>
    </row>
    <row r="6" s="1" customFormat="1" customHeight="1" spans="1:19">
      <c r="A6" s="13">
        <v>2</v>
      </c>
      <c r="B6" s="14"/>
      <c r="C6" s="13" t="s">
        <v>528</v>
      </c>
      <c r="D6" s="13" t="s">
        <v>58</v>
      </c>
      <c r="E6" s="15" t="s">
        <v>2171</v>
      </c>
      <c r="F6" s="13">
        <v>2020</v>
      </c>
      <c r="G6" s="13">
        <v>1</v>
      </c>
      <c r="H6" s="13" t="s">
        <v>68</v>
      </c>
      <c r="I6" s="13">
        <v>20</v>
      </c>
      <c r="J6" s="13">
        <v>1.5</v>
      </c>
      <c r="K6" s="13">
        <v>0.5</v>
      </c>
      <c r="L6" s="13"/>
      <c r="M6" s="13"/>
      <c r="N6" s="14">
        <v>0.5</v>
      </c>
      <c r="O6" s="13" t="s">
        <v>528</v>
      </c>
      <c r="P6" s="13" t="s">
        <v>528</v>
      </c>
      <c r="Q6" s="13" t="s">
        <v>528</v>
      </c>
      <c r="R6" s="13" t="s">
        <v>528</v>
      </c>
      <c r="S6" s="13" t="s">
        <v>2172</v>
      </c>
    </row>
    <row r="7" s="1" customFormat="1" customHeight="1" spans="1:19">
      <c r="A7" s="13">
        <v>3</v>
      </c>
      <c r="B7" s="14"/>
      <c r="C7" s="13" t="s">
        <v>528</v>
      </c>
      <c r="D7" s="13" t="s">
        <v>58</v>
      </c>
      <c r="E7" s="15" t="s">
        <v>2173</v>
      </c>
      <c r="F7" s="13">
        <v>2020</v>
      </c>
      <c r="G7" s="13">
        <v>0.5</v>
      </c>
      <c r="H7" s="13" t="s">
        <v>60</v>
      </c>
      <c r="I7" s="13">
        <v>20</v>
      </c>
      <c r="J7" s="13">
        <v>17</v>
      </c>
      <c r="K7" s="13">
        <v>10</v>
      </c>
      <c r="L7" s="13"/>
      <c r="M7" s="13"/>
      <c r="N7" s="14">
        <v>17</v>
      </c>
      <c r="O7" s="13" t="s">
        <v>528</v>
      </c>
      <c r="P7" s="13" t="s">
        <v>528</v>
      </c>
      <c r="Q7" s="13" t="s">
        <v>528</v>
      </c>
      <c r="R7" s="13" t="s">
        <v>528</v>
      </c>
      <c r="S7" s="13" t="s">
        <v>1188</v>
      </c>
    </row>
    <row r="8" s="1" customFormat="1" customHeight="1" spans="1:19">
      <c r="A8" s="13">
        <v>4</v>
      </c>
      <c r="B8" s="14"/>
      <c r="C8" s="13" t="s">
        <v>528</v>
      </c>
      <c r="D8" s="13" t="s">
        <v>58</v>
      </c>
      <c r="E8" s="15" t="s">
        <v>2174</v>
      </c>
      <c r="F8" s="13">
        <v>2020</v>
      </c>
      <c r="G8" s="13">
        <v>0.3</v>
      </c>
      <c r="H8" s="13" t="s">
        <v>60</v>
      </c>
      <c r="I8" s="13">
        <v>30</v>
      </c>
      <c r="J8" s="13">
        <v>13</v>
      </c>
      <c r="K8" s="13">
        <v>7</v>
      </c>
      <c r="L8" s="13"/>
      <c r="M8" s="13"/>
      <c r="N8" s="14">
        <v>13</v>
      </c>
      <c r="O8" s="13" t="s">
        <v>528</v>
      </c>
      <c r="P8" s="13" t="s">
        <v>528</v>
      </c>
      <c r="Q8" s="13" t="s">
        <v>528</v>
      </c>
      <c r="R8" s="13" t="s">
        <v>528</v>
      </c>
      <c r="S8" s="13" t="s">
        <v>2175</v>
      </c>
    </row>
    <row r="9" s="1" customFormat="1" customHeight="1" spans="1:19">
      <c r="A9" s="13">
        <v>5</v>
      </c>
      <c r="B9" s="14"/>
      <c r="C9" s="13" t="s">
        <v>528</v>
      </c>
      <c r="D9" s="13" t="s">
        <v>58</v>
      </c>
      <c r="E9" s="15" t="s">
        <v>2176</v>
      </c>
      <c r="F9" s="13">
        <v>2020</v>
      </c>
      <c r="G9" s="13">
        <v>0.4</v>
      </c>
      <c r="H9" s="13" t="s">
        <v>60</v>
      </c>
      <c r="I9" s="13">
        <v>30</v>
      </c>
      <c r="J9" s="13">
        <v>15</v>
      </c>
      <c r="K9" s="13">
        <v>8</v>
      </c>
      <c r="L9" s="13"/>
      <c r="M9" s="13"/>
      <c r="N9" s="13">
        <v>15</v>
      </c>
      <c r="O9" s="13" t="s">
        <v>528</v>
      </c>
      <c r="P9" s="13" t="s">
        <v>528</v>
      </c>
      <c r="Q9" s="13" t="s">
        <v>528</v>
      </c>
      <c r="R9" s="13" t="s">
        <v>528</v>
      </c>
      <c r="S9" s="13" t="s">
        <v>2177</v>
      </c>
    </row>
    <row r="10" s="1" customFormat="1" customHeight="1" spans="1:19">
      <c r="A10" s="13">
        <v>6</v>
      </c>
      <c r="B10" s="14"/>
      <c r="C10" s="13" t="s">
        <v>1739</v>
      </c>
      <c r="D10" s="13" t="s">
        <v>58</v>
      </c>
      <c r="E10" s="13" t="s">
        <v>540</v>
      </c>
      <c r="F10" s="13">
        <v>2020</v>
      </c>
      <c r="G10" s="13">
        <v>0.3</v>
      </c>
      <c r="H10" s="13" t="s">
        <v>60</v>
      </c>
      <c r="I10" s="13">
        <v>10</v>
      </c>
      <c r="J10" s="13">
        <v>7</v>
      </c>
      <c r="K10" s="13">
        <v>4</v>
      </c>
      <c r="L10" s="13"/>
      <c r="M10" s="13"/>
      <c r="N10" s="13">
        <v>7</v>
      </c>
      <c r="O10" s="13" t="s">
        <v>1739</v>
      </c>
      <c r="P10" s="13" t="s">
        <v>1739</v>
      </c>
      <c r="Q10" s="13" t="s">
        <v>1739</v>
      </c>
      <c r="R10" s="13" t="s">
        <v>1739</v>
      </c>
      <c r="S10" s="13" t="s">
        <v>2178</v>
      </c>
    </row>
    <row r="11" s="1" customFormat="1" customHeight="1" spans="1:19">
      <c r="A11" s="13">
        <v>7</v>
      </c>
      <c r="B11" s="14"/>
      <c r="C11" s="13" t="s">
        <v>1739</v>
      </c>
      <c r="D11" s="13" t="s">
        <v>58</v>
      </c>
      <c r="E11" s="13" t="s">
        <v>540</v>
      </c>
      <c r="F11" s="13">
        <v>2020</v>
      </c>
      <c r="G11" s="13">
        <v>0.72</v>
      </c>
      <c r="H11" s="13" t="s">
        <v>60</v>
      </c>
      <c r="I11" s="13">
        <v>10</v>
      </c>
      <c r="J11" s="13">
        <v>22</v>
      </c>
      <c r="K11" s="13">
        <v>14.5</v>
      </c>
      <c r="L11" s="13"/>
      <c r="M11" s="13"/>
      <c r="N11" s="13">
        <v>22</v>
      </c>
      <c r="O11" s="13" t="s">
        <v>1739</v>
      </c>
      <c r="P11" s="13" t="s">
        <v>1739</v>
      </c>
      <c r="Q11" s="13" t="s">
        <v>1739</v>
      </c>
      <c r="R11" s="13" t="s">
        <v>1739</v>
      </c>
      <c r="S11" s="13" t="s">
        <v>2179</v>
      </c>
    </row>
    <row r="12" s="1" customFormat="1" customHeight="1" spans="1:19">
      <c r="A12" s="13">
        <v>8</v>
      </c>
      <c r="B12" s="14"/>
      <c r="C12" s="13" t="s">
        <v>1739</v>
      </c>
      <c r="D12" s="13" t="s">
        <v>58</v>
      </c>
      <c r="E12" s="13" t="s">
        <v>2180</v>
      </c>
      <c r="F12" s="13">
        <v>2020</v>
      </c>
      <c r="G12" s="13">
        <v>0.5</v>
      </c>
      <c r="H12" s="13" t="s">
        <v>60</v>
      </c>
      <c r="I12" s="13">
        <v>15</v>
      </c>
      <c r="J12" s="13">
        <v>28</v>
      </c>
      <c r="K12" s="13">
        <v>19</v>
      </c>
      <c r="L12" s="13"/>
      <c r="M12" s="13"/>
      <c r="N12" s="13">
        <v>28</v>
      </c>
      <c r="O12" s="13" t="s">
        <v>1739</v>
      </c>
      <c r="P12" s="13" t="s">
        <v>1739</v>
      </c>
      <c r="Q12" s="13" t="s">
        <v>1739</v>
      </c>
      <c r="R12" s="13" t="s">
        <v>1739</v>
      </c>
      <c r="S12" s="13" t="s">
        <v>2181</v>
      </c>
    </row>
    <row r="13" s="1" customFormat="1" customHeight="1" spans="1:19">
      <c r="A13" s="13">
        <v>9</v>
      </c>
      <c r="B13" s="14"/>
      <c r="C13" s="16" t="s">
        <v>57</v>
      </c>
      <c r="D13" s="16" t="s">
        <v>58</v>
      </c>
      <c r="E13" s="16" t="s">
        <v>2182</v>
      </c>
      <c r="F13" s="13">
        <v>2020</v>
      </c>
      <c r="G13" s="16">
        <v>0.3</v>
      </c>
      <c r="H13" s="16" t="s">
        <v>60</v>
      </c>
      <c r="I13" s="16">
        <v>30</v>
      </c>
      <c r="J13" s="16">
        <v>9</v>
      </c>
      <c r="K13" s="16">
        <v>6</v>
      </c>
      <c r="L13" s="16"/>
      <c r="M13" s="16"/>
      <c r="N13" s="16">
        <v>9</v>
      </c>
      <c r="O13" s="16" t="s">
        <v>57</v>
      </c>
      <c r="P13" s="16" t="s">
        <v>57</v>
      </c>
      <c r="Q13" s="16" t="s">
        <v>57</v>
      </c>
      <c r="R13" s="16" t="s">
        <v>57</v>
      </c>
      <c r="S13" s="16" t="s">
        <v>2183</v>
      </c>
    </row>
    <row r="14" s="1" customFormat="1" customHeight="1" spans="1:19">
      <c r="A14" s="13">
        <v>10</v>
      </c>
      <c r="B14" s="14"/>
      <c r="C14" s="16" t="s">
        <v>57</v>
      </c>
      <c r="D14" s="16" t="s">
        <v>58</v>
      </c>
      <c r="E14" s="16" t="s">
        <v>2184</v>
      </c>
      <c r="F14" s="13">
        <v>2020</v>
      </c>
      <c r="G14" s="16">
        <v>0.9</v>
      </c>
      <c r="H14" s="16" t="s">
        <v>60</v>
      </c>
      <c r="I14" s="16">
        <v>30</v>
      </c>
      <c r="J14" s="16">
        <v>21.4</v>
      </c>
      <c r="K14" s="16">
        <v>19</v>
      </c>
      <c r="L14" s="16"/>
      <c r="M14" s="16"/>
      <c r="N14" s="16">
        <v>21.4</v>
      </c>
      <c r="O14" s="16" t="s">
        <v>57</v>
      </c>
      <c r="P14" s="16" t="s">
        <v>57</v>
      </c>
      <c r="Q14" s="16" t="s">
        <v>57</v>
      </c>
      <c r="R14" s="16" t="s">
        <v>57</v>
      </c>
      <c r="S14" s="16" t="s">
        <v>2185</v>
      </c>
    </row>
    <row r="15" s="1" customFormat="1" customHeight="1" spans="1:19">
      <c r="A15" s="13">
        <v>11</v>
      </c>
      <c r="B15" s="14"/>
      <c r="C15" s="16" t="s">
        <v>62</v>
      </c>
      <c r="D15" s="16" t="s">
        <v>58</v>
      </c>
      <c r="E15" s="16" t="s">
        <v>2186</v>
      </c>
      <c r="F15" s="13">
        <v>2020</v>
      </c>
      <c r="G15" s="16">
        <v>1</v>
      </c>
      <c r="H15" s="16" t="s">
        <v>271</v>
      </c>
      <c r="I15" s="16">
        <v>30</v>
      </c>
      <c r="J15" s="16">
        <v>17.2819</v>
      </c>
      <c r="K15" s="16">
        <v>8.64</v>
      </c>
      <c r="L15" s="16"/>
      <c r="M15" s="16"/>
      <c r="N15" s="16">
        <v>17.2819</v>
      </c>
      <c r="O15" s="16" t="s">
        <v>62</v>
      </c>
      <c r="P15" s="16" t="s">
        <v>62</v>
      </c>
      <c r="Q15" s="16" t="s">
        <v>62</v>
      </c>
      <c r="R15" s="16" t="s">
        <v>62</v>
      </c>
      <c r="S15" s="16" t="s">
        <v>2187</v>
      </c>
    </row>
    <row r="16" customHeight="1" spans="1:19">
      <c r="A16" s="13">
        <v>12</v>
      </c>
      <c r="B16" s="14"/>
      <c r="C16" s="16" t="s">
        <v>62</v>
      </c>
      <c r="D16" s="16" t="s">
        <v>58</v>
      </c>
      <c r="E16" s="15" t="s">
        <v>2188</v>
      </c>
      <c r="F16" s="13">
        <v>2020</v>
      </c>
      <c r="G16" s="16">
        <v>1</v>
      </c>
      <c r="H16" s="16" t="s">
        <v>271</v>
      </c>
      <c r="I16" s="16">
        <v>30</v>
      </c>
      <c r="J16" s="16">
        <v>14.362</v>
      </c>
      <c r="K16" s="16">
        <v>8.61</v>
      </c>
      <c r="L16" s="16"/>
      <c r="M16" s="16"/>
      <c r="N16" s="16">
        <v>14.362</v>
      </c>
      <c r="O16" s="16" t="s">
        <v>62</v>
      </c>
      <c r="P16" s="16" t="s">
        <v>62</v>
      </c>
      <c r="Q16" s="16" t="s">
        <v>62</v>
      </c>
      <c r="R16" s="16" t="s">
        <v>62</v>
      </c>
      <c r="S16" s="16" t="s">
        <v>2189</v>
      </c>
    </row>
    <row r="17" customHeight="1" spans="1:19">
      <c r="A17" s="13">
        <v>13</v>
      </c>
      <c r="B17" s="14"/>
      <c r="C17" s="17" t="s">
        <v>71</v>
      </c>
      <c r="D17" s="18" t="s">
        <v>66</v>
      </c>
      <c r="E17" s="18" t="s">
        <v>2190</v>
      </c>
      <c r="F17" s="13">
        <v>2020</v>
      </c>
      <c r="G17" s="17">
        <v>100</v>
      </c>
      <c r="H17" s="17" t="s">
        <v>75</v>
      </c>
      <c r="I17" s="17">
        <v>20</v>
      </c>
      <c r="J17" s="17">
        <v>40</v>
      </c>
      <c r="K17" s="17">
        <v>18</v>
      </c>
      <c r="L17" s="17"/>
      <c r="M17" s="17"/>
      <c r="N17" s="17">
        <v>40</v>
      </c>
      <c r="O17" s="17" t="s">
        <v>71</v>
      </c>
      <c r="P17" s="17" t="s">
        <v>71</v>
      </c>
      <c r="Q17" s="17" t="s">
        <v>71</v>
      </c>
      <c r="R17" s="17" t="s">
        <v>71</v>
      </c>
      <c r="S17" s="17" t="s">
        <v>73</v>
      </c>
    </row>
    <row r="18" customHeight="1" spans="1:19">
      <c r="A18" s="13">
        <v>14</v>
      </c>
      <c r="B18" s="14"/>
      <c r="C18" s="13" t="s">
        <v>544</v>
      </c>
      <c r="D18" s="13" t="s">
        <v>58</v>
      </c>
      <c r="E18" s="13" t="s">
        <v>212</v>
      </c>
      <c r="F18" s="13">
        <v>2020</v>
      </c>
      <c r="G18" s="13">
        <v>0.4</v>
      </c>
      <c r="H18" s="13" t="s">
        <v>60</v>
      </c>
      <c r="I18" s="13">
        <v>20</v>
      </c>
      <c r="J18" s="13">
        <v>12.6</v>
      </c>
      <c r="K18" s="13">
        <v>8</v>
      </c>
      <c r="L18" s="13"/>
      <c r="M18" s="13"/>
      <c r="N18" s="13">
        <v>12.6</v>
      </c>
      <c r="O18" s="13" t="s">
        <v>544</v>
      </c>
      <c r="P18" s="13" t="s">
        <v>544</v>
      </c>
      <c r="Q18" s="13" t="s">
        <v>544</v>
      </c>
      <c r="R18" s="13" t="s">
        <v>544</v>
      </c>
      <c r="S18" s="13" t="s">
        <v>2191</v>
      </c>
    </row>
    <row r="19" customHeight="1" spans="1:19">
      <c r="A19" s="13">
        <v>15</v>
      </c>
      <c r="B19" s="14"/>
      <c r="C19" s="16" t="s">
        <v>80</v>
      </c>
      <c r="D19" s="16" t="s">
        <v>58</v>
      </c>
      <c r="E19" s="16" t="s">
        <v>81</v>
      </c>
      <c r="F19" s="13">
        <v>2020</v>
      </c>
      <c r="G19" s="16">
        <v>0.75</v>
      </c>
      <c r="H19" s="16" t="s">
        <v>60</v>
      </c>
      <c r="I19" s="16">
        <v>50</v>
      </c>
      <c r="J19" s="16">
        <v>19</v>
      </c>
      <c r="K19" s="16">
        <v>9.5</v>
      </c>
      <c r="L19" s="16"/>
      <c r="M19" s="16"/>
      <c r="N19" s="16">
        <v>19</v>
      </c>
      <c r="O19" s="16" t="s">
        <v>80</v>
      </c>
      <c r="P19" s="16" t="s">
        <v>80</v>
      </c>
      <c r="Q19" s="16" t="s">
        <v>80</v>
      </c>
      <c r="R19" s="16" t="s">
        <v>80</v>
      </c>
      <c r="S19" s="16" t="s">
        <v>2192</v>
      </c>
    </row>
    <row r="20" customHeight="1" spans="1:19">
      <c r="A20" s="13">
        <v>16</v>
      </c>
      <c r="B20" s="14"/>
      <c r="C20" s="16" t="s">
        <v>80</v>
      </c>
      <c r="D20" s="16" t="s">
        <v>58</v>
      </c>
      <c r="E20" s="16" t="s">
        <v>540</v>
      </c>
      <c r="F20" s="13">
        <v>2020</v>
      </c>
      <c r="G20" s="16">
        <v>0.4</v>
      </c>
      <c r="H20" s="16" t="s">
        <v>60</v>
      </c>
      <c r="I20" s="16">
        <v>20</v>
      </c>
      <c r="J20" s="16">
        <v>18</v>
      </c>
      <c r="K20" s="17">
        <v>18</v>
      </c>
      <c r="L20" s="16"/>
      <c r="M20" s="16"/>
      <c r="N20" s="16">
        <v>18</v>
      </c>
      <c r="O20" s="16" t="s">
        <v>80</v>
      </c>
      <c r="P20" s="16" t="s">
        <v>80</v>
      </c>
      <c r="Q20" s="16" t="s">
        <v>80</v>
      </c>
      <c r="R20" s="16" t="s">
        <v>80</v>
      </c>
      <c r="S20" s="16" t="s">
        <v>557</v>
      </c>
    </row>
    <row r="21" customHeight="1" spans="1:19">
      <c r="A21" s="13">
        <v>17</v>
      </c>
      <c r="B21" s="14"/>
      <c r="C21" s="16" t="s">
        <v>80</v>
      </c>
      <c r="D21" s="16" t="s">
        <v>58</v>
      </c>
      <c r="E21" s="19" t="s">
        <v>575</v>
      </c>
      <c r="F21" s="13">
        <v>2020</v>
      </c>
      <c r="G21" s="20">
        <v>0.9</v>
      </c>
      <c r="H21" s="20" t="s">
        <v>60</v>
      </c>
      <c r="I21" s="20">
        <v>30</v>
      </c>
      <c r="J21" s="25">
        <v>25.45</v>
      </c>
      <c r="K21" s="25">
        <v>2.73</v>
      </c>
      <c r="L21" s="20"/>
      <c r="M21" s="20"/>
      <c r="N21" s="25">
        <v>25.45</v>
      </c>
      <c r="O21" s="16" t="s">
        <v>80</v>
      </c>
      <c r="P21" s="16" t="s">
        <v>80</v>
      </c>
      <c r="Q21" s="16" t="s">
        <v>80</v>
      </c>
      <c r="R21" s="16" t="s">
        <v>80</v>
      </c>
      <c r="S21" s="16" t="s">
        <v>2193</v>
      </c>
    </row>
    <row r="22" customHeight="1" spans="1:19">
      <c r="A22" s="13">
        <v>18</v>
      </c>
      <c r="B22" s="14"/>
      <c r="C22" s="16" t="s">
        <v>80</v>
      </c>
      <c r="D22" s="16" t="s">
        <v>58</v>
      </c>
      <c r="E22" s="19" t="s">
        <v>1215</v>
      </c>
      <c r="F22" s="13">
        <v>2020</v>
      </c>
      <c r="G22" s="20" t="s">
        <v>1764</v>
      </c>
      <c r="H22" s="20" t="s">
        <v>1768</v>
      </c>
      <c r="I22" s="20">
        <v>30</v>
      </c>
      <c r="J22" s="25">
        <v>18.95</v>
      </c>
      <c r="K22" s="25">
        <v>3.18</v>
      </c>
      <c r="L22" s="20"/>
      <c r="M22" s="20"/>
      <c r="N22" s="25">
        <v>18.95</v>
      </c>
      <c r="O22" s="16" t="s">
        <v>80</v>
      </c>
      <c r="P22" s="16" t="s">
        <v>80</v>
      </c>
      <c r="Q22" s="16" t="s">
        <v>80</v>
      </c>
      <c r="R22" s="16" t="s">
        <v>80</v>
      </c>
      <c r="S22" s="16" t="s">
        <v>1766</v>
      </c>
    </row>
    <row r="23" customHeight="1" spans="1:19">
      <c r="A23" s="13">
        <v>19</v>
      </c>
      <c r="B23" s="14"/>
      <c r="C23" s="16" t="s">
        <v>80</v>
      </c>
      <c r="D23" s="16" t="s">
        <v>58</v>
      </c>
      <c r="E23" s="19" t="s">
        <v>1215</v>
      </c>
      <c r="F23" s="13">
        <v>2020</v>
      </c>
      <c r="G23" s="20" t="s">
        <v>2194</v>
      </c>
      <c r="H23" s="20" t="s">
        <v>2195</v>
      </c>
      <c r="I23" s="20">
        <v>30</v>
      </c>
      <c r="J23" s="25">
        <v>6.42</v>
      </c>
      <c r="K23" s="25">
        <v>1.21</v>
      </c>
      <c r="L23" s="20"/>
      <c r="M23" s="20"/>
      <c r="N23" s="25">
        <v>6.42</v>
      </c>
      <c r="O23" s="16" t="s">
        <v>80</v>
      </c>
      <c r="P23" s="16" t="s">
        <v>80</v>
      </c>
      <c r="Q23" s="16" t="s">
        <v>80</v>
      </c>
      <c r="R23" s="16" t="s">
        <v>80</v>
      </c>
      <c r="S23" s="16" t="s">
        <v>1258</v>
      </c>
    </row>
    <row r="24" customHeight="1" spans="1:19">
      <c r="A24" s="13">
        <v>20</v>
      </c>
      <c r="B24" s="14"/>
      <c r="C24" s="13" t="s">
        <v>83</v>
      </c>
      <c r="D24" s="13" t="s">
        <v>58</v>
      </c>
      <c r="E24" s="15" t="s">
        <v>2196</v>
      </c>
      <c r="F24" s="13">
        <v>2020</v>
      </c>
      <c r="G24" s="13">
        <v>3.5</v>
      </c>
      <c r="H24" s="13" t="s">
        <v>60</v>
      </c>
      <c r="I24" s="13">
        <v>15</v>
      </c>
      <c r="J24" s="13">
        <v>40</v>
      </c>
      <c r="K24" s="13">
        <v>30</v>
      </c>
      <c r="L24" s="13"/>
      <c r="M24" s="13"/>
      <c r="N24" s="13">
        <v>40</v>
      </c>
      <c r="O24" s="13" t="s">
        <v>83</v>
      </c>
      <c r="P24" s="13" t="s">
        <v>83</v>
      </c>
      <c r="Q24" s="13" t="s">
        <v>83</v>
      </c>
      <c r="R24" s="13" t="s">
        <v>83</v>
      </c>
      <c r="S24" s="13" t="s">
        <v>84</v>
      </c>
    </row>
    <row r="25" customHeight="1" spans="1:19">
      <c r="A25" s="13">
        <v>21</v>
      </c>
      <c r="B25" s="14"/>
      <c r="C25" s="13" t="s">
        <v>85</v>
      </c>
      <c r="D25" s="18" t="s">
        <v>66</v>
      </c>
      <c r="E25" s="15" t="s">
        <v>1771</v>
      </c>
      <c r="F25" s="13">
        <v>2020</v>
      </c>
      <c r="G25" s="14">
        <v>1</v>
      </c>
      <c r="H25" s="14" t="s">
        <v>90</v>
      </c>
      <c r="I25" s="14">
        <v>30</v>
      </c>
      <c r="J25" s="14">
        <v>10.5</v>
      </c>
      <c r="K25" s="14"/>
      <c r="L25" s="14">
        <v>10.5</v>
      </c>
      <c r="M25" s="14"/>
      <c r="N25" s="14">
        <v>10.5</v>
      </c>
      <c r="O25" s="15" t="s">
        <v>85</v>
      </c>
      <c r="P25" s="15" t="s">
        <v>85</v>
      </c>
      <c r="Q25" s="15" t="s">
        <v>85</v>
      </c>
      <c r="R25" s="13" t="s">
        <v>85</v>
      </c>
      <c r="S25" s="13" t="s">
        <v>88</v>
      </c>
    </row>
    <row r="26" customHeight="1" spans="1:19">
      <c r="A26" s="13">
        <v>22</v>
      </c>
      <c r="B26" s="14"/>
      <c r="C26" s="13" t="s">
        <v>92</v>
      </c>
      <c r="D26" s="13" t="s">
        <v>58</v>
      </c>
      <c r="E26" s="15" t="s">
        <v>2197</v>
      </c>
      <c r="F26" s="13">
        <v>2020</v>
      </c>
      <c r="G26" s="13">
        <v>0.3</v>
      </c>
      <c r="H26" s="13" t="s">
        <v>87</v>
      </c>
      <c r="I26" s="13">
        <v>20</v>
      </c>
      <c r="J26" s="13">
        <v>24</v>
      </c>
      <c r="K26" s="13">
        <v>4.8</v>
      </c>
      <c r="L26" s="13"/>
      <c r="M26" s="13"/>
      <c r="N26" s="13">
        <v>22</v>
      </c>
      <c r="O26" s="13" t="s">
        <v>92</v>
      </c>
      <c r="P26" s="13" t="s">
        <v>92</v>
      </c>
      <c r="Q26" s="13" t="s">
        <v>92</v>
      </c>
      <c r="R26" s="13" t="s">
        <v>92</v>
      </c>
      <c r="S26" s="13" t="s">
        <v>2198</v>
      </c>
    </row>
    <row r="27" customHeight="1" spans="1:19">
      <c r="A27" s="13">
        <v>23</v>
      </c>
      <c r="B27" s="14"/>
      <c r="C27" s="13" t="s">
        <v>568</v>
      </c>
      <c r="D27" s="13" t="s">
        <v>58</v>
      </c>
      <c r="E27" s="13" t="s">
        <v>2199</v>
      </c>
      <c r="F27" s="13">
        <v>2020</v>
      </c>
      <c r="G27" s="13">
        <v>1</v>
      </c>
      <c r="H27" s="13" t="s">
        <v>271</v>
      </c>
      <c r="I27" s="13">
        <v>30</v>
      </c>
      <c r="J27" s="13">
        <v>5</v>
      </c>
      <c r="K27" s="13">
        <v>4.3</v>
      </c>
      <c r="L27" s="13"/>
      <c r="M27" s="13"/>
      <c r="N27" s="13">
        <v>4.5</v>
      </c>
      <c r="O27" s="13" t="s">
        <v>568</v>
      </c>
      <c r="P27" s="13" t="s">
        <v>568</v>
      </c>
      <c r="Q27" s="13" t="s">
        <v>568</v>
      </c>
      <c r="R27" s="13" t="s">
        <v>568</v>
      </c>
      <c r="S27" s="13" t="s">
        <v>2200</v>
      </c>
    </row>
    <row r="28" customHeight="1" spans="1:19">
      <c r="A28" s="13">
        <v>24</v>
      </c>
      <c r="B28" s="14"/>
      <c r="C28" s="13" t="s">
        <v>568</v>
      </c>
      <c r="D28" s="13" t="s">
        <v>58</v>
      </c>
      <c r="E28" s="13" t="s">
        <v>2201</v>
      </c>
      <c r="F28" s="13">
        <v>2020</v>
      </c>
      <c r="G28" s="13">
        <v>1</v>
      </c>
      <c r="H28" s="13" t="s">
        <v>271</v>
      </c>
      <c r="I28" s="13">
        <v>30</v>
      </c>
      <c r="J28" s="13">
        <v>3</v>
      </c>
      <c r="K28" s="13">
        <v>2.4409</v>
      </c>
      <c r="L28" s="13"/>
      <c r="M28" s="13"/>
      <c r="N28" s="13">
        <v>2.6</v>
      </c>
      <c r="O28" s="13" t="s">
        <v>568</v>
      </c>
      <c r="P28" s="13" t="s">
        <v>568</v>
      </c>
      <c r="Q28" s="13" t="s">
        <v>568</v>
      </c>
      <c r="R28" s="13" t="s">
        <v>568</v>
      </c>
      <c r="S28" s="13" t="s">
        <v>1783</v>
      </c>
    </row>
    <row r="29" customHeight="1" spans="1:19">
      <c r="A29" s="13">
        <v>25</v>
      </c>
      <c r="B29" s="14"/>
      <c r="C29" s="13" t="s">
        <v>568</v>
      </c>
      <c r="D29" s="13" t="s">
        <v>58</v>
      </c>
      <c r="E29" s="13" t="s">
        <v>2202</v>
      </c>
      <c r="F29" s="13">
        <v>2020</v>
      </c>
      <c r="G29" s="13" t="s">
        <v>2203</v>
      </c>
      <c r="H29" s="13" t="s">
        <v>60</v>
      </c>
      <c r="I29" s="13">
        <v>30</v>
      </c>
      <c r="J29" s="13">
        <v>74</v>
      </c>
      <c r="K29" s="13">
        <v>24.2</v>
      </c>
      <c r="L29" s="13"/>
      <c r="M29" s="13"/>
      <c r="N29" s="13">
        <v>68</v>
      </c>
      <c r="O29" s="13" t="s">
        <v>568</v>
      </c>
      <c r="P29" s="13" t="s">
        <v>568</v>
      </c>
      <c r="Q29" s="13" t="s">
        <v>568</v>
      </c>
      <c r="R29" s="13" t="s">
        <v>568</v>
      </c>
      <c r="S29" s="13" t="s">
        <v>2200</v>
      </c>
    </row>
    <row r="30" customHeight="1" spans="1:19">
      <c r="A30" s="13">
        <v>26</v>
      </c>
      <c r="B30" s="14"/>
      <c r="C30" s="13" t="s">
        <v>568</v>
      </c>
      <c r="D30" s="13" t="s">
        <v>58</v>
      </c>
      <c r="E30" s="15" t="s">
        <v>2204</v>
      </c>
      <c r="F30" s="13">
        <v>2020</v>
      </c>
      <c r="G30" s="13">
        <v>0.6</v>
      </c>
      <c r="H30" s="13" t="s">
        <v>60</v>
      </c>
      <c r="I30" s="13">
        <v>30</v>
      </c>
      <c r="J30" s="13">
        <v>56</v>
      </c>
      <c r="K30" s="13">
        <v>2.4</v>
      </c>
      <c r="L30" s="13"/>
      <c r="M30" s="13"/>
      <c r="N30" s="13">
        <v>53</v>
      </c>
      <c r="O30" s="13" t="s">
        <v>568</v>
      </c>
      <c r="P30" s="13" t="s">
        <v>568</v>
      </c>
      <c r="Q30" s="13" t="s">
        <v>568</v>
      </c>
      <c r="R30" s="13" t="s">
        <v>568</v>
      </c>
      <c r="S30" s="13" t="s">
        <v>1782</v>
      </c>
    </row>
    <row r="31" customHeight="1" spans="1:19">
      <c r="A31" s="13">
        <v>27</v>
      </c>
      <c r="B31" s="14"/>
      <c r="C31" s="13" t="s">
        <v>96</v>
      </c>
      <c r="D31" s="13" t="s">
        <v>58</v>
      </c>
      <c r="E31" s="13" t="s">
        <v>2205</v>
      </c>
      <c r="F31" s="13">
        <v>2020</v>
      </c>
      <c r="G31" s="20">
        <v>510</v>
      </c>
      <c r="H31" s="20" t="s">
        <v>87</v>
      </c>
      <c r="I31" s="20">
        <v>20</v>
      </c>
      <c r="J31" s="20">
        <v>16</v>
      </c>
      <c r="K31" s="20"/>
      <c r="L31" s="20">
        <v>10.2</v>
      </c>
      <c r="M31" s="20"/>
      <c r="N31" s="20">
        <v>16</v>
      </c>
      <c r="O31" s="13" t="s">
        <v>96</v>
      </c>
      <c r="P31" s="13" t="s">
        <v>96</v>
      </c>
      <c r="Q31" s="13" t="s">
        <v>96</v>
      </c>
      <c r="R31" s="13" t="s">
        <v>96</v>
      </c>
      <c r="S31" s="13" t="s">
        <v>2206</v>
      </c>
    </row>
    <row r="32" customHeight="1" spans="1:19">
      <c r="A32" s="13">
        <v>28</v>
      </c>
      <c r="B32" s="14"/>
      <c r="C32" s="13" t="s">
        <v>96</v>
      </c>
      <c r="D32" s="13" t="s">
        <v>58</v>
      </c>
      <c r="E32" s="13" t="s">
        <v>2207</v>
      </c>
      <c r="F32" s="13">
        <v>2020</v>
      </c>
      <c r="G32" s="20">
        <v>640</v>
      </c>
      <c r="H32" s="20" t="s">
        <v>87</v>
      </c>
      <c r="I32" s="20">
        <v>20</v>
      </c>
      <c r="J32" s="20">
        <v>18</v>
      </c>
      <c r="K32" s="20"/>
      <c r="L32" s="20">
        <v>12</v>
      </c>
      <c r="M32" s="20"/>
      <c r="N32" s="20">
        <v>18</v>
      </c>
      <c r="O32" s="13" t="s">
        <v>96</v>
      </c>
      <c r="P32" s="13" t="s">
        <v>96</v>
      </c>
      <c r="Q32" s="13" t="s">
        <v>96</v>
      </c>
      <c r="R32" s="13" t="s">
        <v>96</v>
      </c>
      <c r="S32" s="13" t="s">
        <v>2208</v>
      </c>
    </row>
    <row r="33" customHeight="1" spans="1:19">
      <c r="A33" s="13">
        <v>29</v>
      </c>
      <c r="B33" s="14"/>
      <c r="C33" s="13" t="s">
        <v>96</v>
      </c>
      <c r="D33" s="13" t="s">
        <v>58</v>
      </c>
      <c r="E33" s="19" t="s">
        <v>2209</v>
      </c>
      <c r="F33" s="13">
        <v>2020</v>
      </c>
      <c r="G33" s="20">
        <v>300</v>
      </c>
      <c r="H33" s="20" t="s">
        <v>87</v>
      </c>
      <c r="I33" s="20">
        <v>20</v>
      </c>
      <c r="J33" s="20">
        <v>10.05</v>
      </c>
      <c r="K33" s="20"/>
      <c r="L33" s="20">
        <v>5.03</v>
      </c>
      <c r="M33" s="20"/>
      <c r="N33" s="20">
        <v>10.05</v>
      </c>
      <c r="O33" s="13" t="s">
        <v>96</v>
      </c>
      <c r="P33" s="13" t="s">
        <v>96</v>
      </c>
      <c r="Q33" s="13" t="s">
        <v>96</v>
      </c>
      <c r="R33" s="13" t="s">
        <v>96</v>
      </c>
      <c r="S33" s="13" t="s">
        <v>1274</v>
      </c>
    </row>
    <row r="34" customHeight="1" spans="1:19">
      <c r="A34" s="13">
        <v>30</v>
      </c>
      <c r="B34" s="14"/>
      <c r="C34" s="13" t="s">
        <v>96</v>
      </c>
      <c r="D34" s="13" t="s">
        <v>58</v>
      </c>
      <c r="E34" s="19" t="s">
        <v>2210</v>
      </c>
      <c r="F34" s="13">
        <v>2020</v>
      </c>
      <c r="G34" s="20">
        <v>50</v>
      </c>
      <c r="H34" s="20" t="s">
        <v>87</v>
      </c>
      <c r="I34" s="20">
        <v>20</v>
      </c>
      <c r="J34" s="20">
        <v>1.98</v>
      </c>
      <c r="K34" s="20"/>
      <c r="L34" s="20">
        <v>0.99</v>
      </c>
      <c r="M34" s="20"/>
      <c r="N34" s="20">
        <v>1.98</v>
      </c>
      <c r="O34" s="13" t="s">
        <v>96</v>
      </c>
      <c r="P34" s="13" t="s">
        <v>96</v>
      </c>
      <c r="Q34" s="13" t="s">
        <v>96</v>
      </c>
      <c r="R34" s="13" t="s">
        <v>96</v>
      </c>
      <c r="S34" s="13" t="s">
        <v>2206</v>
      </c>
    </row>
    <row r="35" customHeight="1" spans="1:19">
      <c r="A35" s="13">
        <v>31</v>
      </c>
      <c r="B35" s="14"/>
      <c r="C35" s="17" t="s">
        <v>98</v>
      </c>
      <c r="D35" s="17" t="s">
        <v>58</v>
      </c>
      <c r="E35" s="18" t="s">
        <v>881</v>
      </c>
      <c r="F35" s="13">
        <v>2020</v>
      </c>
      <c r="G35" s="17">
        <v>90</v>
      </c>
      <c r="H35" s="17" t="s">
        <v>87</v>
      </c>
      <c r="I35" s="17">
        <v>50</v>
      </c>
      <c r="J35" s="17">
        <v>40</v>
      </c>
      <c r="K35" s="17">
        <v>40</v>
      </c>
      <c r="L35" s="17"/>
      <c r="M35" s="17"/>
      <c r="N35" s="17">
        <v>40</v>
      </c>
      <c r="O35" s="17" t="s">
        <v>98</v>
      </c>
      <c r="P35" s="17" t="s">
        <v>98</v>
      </c>
      <c r="Q35" s="17" t="s">
        <v>98</v>
      </c>
      <c r="R35" s="17" t="s">
        <v>98</v>
      </c>
      <c r="S35" s="17" t="s">
        <v>100</v>
      </c>
    </row>
    <row r="36" ht="39" customHeight="1" spans="1:19">
      <c r="A36" s="13">
        <v>32</v>
      </c>
      <c r="B36" s="14"/>
      <c r="C36" s="17" t="s">
        <v>98</v>
      </c>
      <c r="D36" s="17" t="s">
        <v>58</v>
      </c>
      <c r="E36" s="17" t="s">
        <v>101</v>
      </c>
      <c r="F36" s="13">
        <v>2020</v>
      </c>
      <c r="G36" s="17">
        <v>1</v>
      </c>
      <c r="H36" s="17" t="s">
        <v>64</v>
      </c>
      <c r="I36" s="17">
        <v>50</v>
      </c>
      <c r="J36" s="17">
        <v>210</v>
      </c>
      <c r="K36" s="17">
        <v>210</v>
      </c>
      <c r="L36" s="17"/>
      <c r="M36" s="17"/>
      <c r="N36" s="17">
        <v>210</v>
      </c>
      <c r="O36" s="17" t="s">
        <v>98</v>
      </c>
      <c r="P36" s="17" t="s">
        <v>98</v>
      </c>
      <c r="Q36" s="17" t="s">
        <v>98</v>
      </c>
      <c r="R36" s="17" t="s">
        <v>98</v>
      </c>
      <c r="S36" s="17" t="s">
        <v>100</v>
      </c>
    </row>
    <row r="37" customHeight="1" spans="1:19">
      <c r="A37" s="13">
        <v>33</v>
      </c>
      <c r="B37" s="14"/>
      <c r="C37" s="17" t="s">
        <v>98</v>
      </c>
      <c r="D37" s="21" t="s">
        <v>58</v>
      </c>
      <c r="E37" s="22" t="s">
        <v>2211</v>
      </c>
      <c r="F37" s="13">
        <v>2020</v>
      </c>
      <c r="G37" s="17">
        <v>900</v>
      </c>
      <c r="H37" s="17" t="s">
        <v>87</v>
      </c>
      <c r="I37" s="17">
        <v>50</v>
      </c>
      <c r="J37" s="32">
        <v>16</v>
      </c>
      <c r="K37" s="17">
        <v>16</v>
      </c>
      <c r="L37" s="17"/>
      <c r="M37" s="17"/>
      <c r="N37" s="32">
        <v>16</v>
      </c>
      <c r="O37" s="17" t="s">
        <v>98</v>
      </c>
      <c r="P37" s="17" t="s">
        <v>98</v>
      </c>
      <c r="Q37" s="17" t="s">
        <v>98</v>
      </c>
      <c r="R37" s="17" t="s">
        <v>98</v>
      </c>
      <c r="S37" s="17" t="s">
        <v>100</v>
      </c>
    </row>
    <row r="38" ht="37" customHeight="1" spans="1:19">
      <c r="A38" s="13">
        <v>34</v>
      </c>
      <c r="B38" s="23" t="s">
        <v>22</v>
      </c>
      <c r="C38" s="14" t="s">
        <v>2212</v>
      </c>
      <c r="D38" s="23" t="s">
        <v>58</v>
      </c>
      <c r="E38" s="23" t="s">
        <v>2213</v>
      </c>
      <c r="F38" s="13">
        <v>2020</v>
      </c>
      <c r="G38" s="14">
        <v>0.4</v>
      </c>
      <c r="H38" s="14" t="s">
        <v>1277</v>
      </c>
      <c r="I38" s="14" t="s">
        <v>811</v>
      </c>
      <c r="J38" s="14">
        <v>8</v>
      </c>
      <c r="K38" s="14">
        <v>8</v>
      </c>
      <c r="L38" s="14">
        <v>0</v>
      </c>
      <c r="M38" s="14">
        <v>0</v>
      </c>
      <c r="N38" s="14">
        <v>8</v>
      </c>
      <c r="O38" s="14" t="s">
        <v>2212</v>
      </c>
      <c r="P38" s="14" t="s">
        <v>2212</v>
      </c>
      <c r="Q38" s="14" t="s">
        <v>2212</v>
      </c>
      <c r="R38" s="14" t="s">
        <v>2212</v>
      </c>
      <c r="S38" s="14" t="s">
        <v>2214</v>
      </c>
    </row>
    <row r="39" customHeight="1" spans="1:19">
      <c r="A39" s="13">
        <v>35</v>
      </c>
      <c r="B39" s="23"/>
      <c r="C39" s="14" t="s">
        <v>2212</v>
      </c>
      <c r="D39" s="23" t="s">
        <v>58</v>
      </c>
      <c r="E39" s="14" t="s">
        <v>2215</v>
      </c>
      <c r="F39" s="13">
        <v>2020</v>
      </c>
      <c r="G39" s="14">
        <v>255</v>
      </c>
      <c r="H39" s="14" t="s">
        <v>87</v>
      </c>
      <c r="I39" s="14" t="s">
        <v>811</v>
      </c>
      <c r="J39" s="14">
        <v>8</v>
      </c>
      <c r="K39" s="14">
        <v>8</v>
      </c>
      <c r="L39" s="14">
        <v>0</v>
      </c>
      <c r="M39" s="14">
        <v>0</v>
      </c>
      <c r="N39" s="14">
        <v>8</v>
      </c>
      <c r="O39" s="14" t="s">
        <v>2212</v>
      </c>
      <c r="P39" s="14" t="s">
        <v>2212</v>
      </c>
      <c r="Q39" s="14" t="s">
        <v>2212</v>
      </c>
      <c r="R39" s="14" t="s">
        <v>2212</v>
      </c>
      <c r="S39" s="14" t="s">
        <v>2216</v>
      </c>
    </row>
    <row r="40" customHeight="1" spans="1:19">
      <c r="A40" s="13">
        <v>36</v>
      </c>
      <c r="B40" s="23"/>
      <c r="C40" s="14" t="s">
        <v>2212</v>
      </c>
      <c r="D40" s="23" t="s">
        <v>58</v>
      </c>
      <c r="E40" s="14" t="s">
        <v>2217</v>
      </c>
      <c r="F40" s="13">
        <v>2020</v>
      </c>
      <c r="G40" s="14">
        <v>1</v>
      </c>
      <c r="H40" s="14" t="s">
        <v>90</v>
      </c>
      <c r="I40" s="14" t="s">
        <v>111</v>
      </c>
      <c r="J40" s="14">
        <v>10</v>
      </c>
      <c r="K40" s="14">
        <v>7</v>
      </c>
      <c r="L40" s="14">
        <v>0</v>
      </c>
      <c r="M40" s="14">
        <v>0</v>
      </c>
      <c r="N40" s="14">
        <v>10</v>
      </c>
      <c r="O40" s="14" t="s">
        <v>2212</v>
      </c>
      <c r="P40" s="14" t="s">
        <v>2212</v>
      </c>
      <c r="Q40" s="14" t="s">
        <v>2212</v>
      </c>
      <c r="R40" s="14" t="s">
        <v>2212</v>
      </c>
      <c r="S40" s="14" t="s">
        <v>2218</v>
      </c>
    </row>
    <row r="41" customHeight="1" spans="1:19">
      <c r="A41" s="13">
        <v>37</v>
      </c>
      <c r="B41" s="23"/>
      <c r="C41" s="14" t="s">
        <v>2219</v>
      </c>
      <c r="D41" s="23" t="s">
        <v>58</v>
      </c>
      <c r="E41" s="23" t="s">
        <v>2220</v>
      </c>
      <c r="F41" s="13">
        <v>2020</v>
      </c>
      <c r="G41" s="14">
        <v>228</v>
      </c>
      <c r="H41" s="14" t="s">
        <v>87</v>
      </c>
      <c r="I41" s="14" t="s">
        <v>811</v>
      </c>
      <c r="J41" s="14">
        <v>8</v>
      </c>
      <c r="K41" s="14">
        <v>8</v>
      </c>
      <c r="L41" s="14">
        <v>0</v>
      </c>
      <c r="M41" s="14">
        <v>0</v>
      </c>
      <c r="N41" s="14">
        <v>8</v>
      </c>
      <c r="O41" s="14" t="s">
        <v>2219</v>
      </c>
      <c r="P41" s="14" t="s">
        <v>2219</v>
      </c>
      <c r="Q41" s="14" t="s">
        <v>2219</v>
      </c>
      <c r="R41" s="14" t="s">
        <v>2219</v>
      </c>
      <c r="S41" s="14" t="s">
        <v>2221</v>
      </c>
    </row>
    <row r="42" customHeight="1" spans="1:19">
      <c r="A42" s="13">
        <v>38</v>
      </c>
      <c r="B42" s="23"/>
      <c r="C42" s="14" t="s">
        <v>2222</v>
      </c>
      <c r="D42" s="23" t="s">
        <v>58</v>
      </c>
      <c r="E42" s="14" t="s">
        <v>2223</v>
      </c>
      <c r="F42" s="13">
        <v>2020</v>
      </c>
      <c r="G42" s="14">
        <v>160</v>
      </c>
      <c r="H42" s="14" t="s">
        <v>87</v>
      </c>
      <c r="I42" s="14" t="s">
        <v>811</v>
      </c>
      <c r="J42" s="14">
        <v>14.25</v>
      </c>
      <c r="K42" s="14">
        <f>J42</f>
        <v>14.25</v>
      </c>
      <c r="L42" s="14">
        <v>0</v>
      </c>
      <c r="M42" s="14">
        <v>0</v>
      </c>
      <c r="N42" s="14">
        <v>14.25</v>
      </c>
      <c r="O42" s="14" t="s">
        <v>2222</v>
      </c>
      <c r="P42" s="14" t="s">
        <v>2222</v>
      </c>
      <c r="Q42" s="14" t="s">
        <v>2222</v>
      </c>
      <c r="R42" s="14" t="s">
        <v>2222</v>
      </c>
      <c r="S42" s="14" t="s">
        <v>2224</v>
      </c>
    </row>
    <row r="43" customHeight="1" spans="1:19">
      <c r="A43" s="13">
        <v>39</v>
      </c>
      <c r="B43" s="23" t="s">
        <v>32</v>
      </c>
      <c r="C43" s="24" t="s">
        <v>580</v>
      </c>
      <c r="D43" s="24" t="s">
        <v>58</v>
      </c>
      <c r="E43" s="25" t="s">
        <v>2225</v>
      </c>
      <c r="F43" s="13">
        <v>2020</v>
      </c>
      <c r="G43" s="25">
        <v>6</v>
      </c>
      <c r="H43" s="24" t="s">
        <v>251</v>
      </c>
      <c r="I43" s="24">
        <v>20</v>
      </c>
      <c r="J43" s="33">
        <v>22.91</v>
      </c>
      <c r="K43" s="33">
        <v>10</v>
      </c>
      <c r="L43" s="33"/>
      <c r="M43" s="33">
        <v>12.9135</v>
      </c>
      <c r="N43" s="33">
        <v>22.91</v>
      </c>
      <c r="O43" s="24" t="s">
        <v>580</v>
      </c>
      <c r="P43" s="24" t="s">
        <v>580</v>
      </c>
      <c r="Q43" s="24" t="s">
        <v>580</v>
      </c>
      <c r="R43" s="24" t="s">
        <v>580</v>
      </c>
      <c r="S43" s="24" t="s">
        <v>2226</v>
      </c>
    </row>
    <row r="44" customHeight="1" spans="1:19">
      <c r="A44" s="13">
        <v>40</v>
      </c>
      <c r="B44" s="23"/>
      <c r="C44" s="24" t="s">
        <v>580</v>
      </c>
      <c r="D44" s="24" t="s">
        <v>58</v>
      </c>
      <c r="E44" s="25" t="s">
        <v>2227</v>
      </c>
      <c r="F44" s="13">
        <v>2020</v>
      </c>
      <c r="G44" s="25">
        <v>3.2</v>
      </c>
      <c r="H44" s="24" t="s">
        <v>1277</v>
      </c>
      <c r="I44" s="24">
        <v>20</v>
      </c>
      <c r="J44" s="33">
        <v>18.3</v>
      </c>
      <c r="K44" s="33">
        <v>10</v>
      </c>
      <c r="L44" s="33"/>
      <c r="M44" s="33">
        <v>8.301</v>
      </c>
      <c r="N44" s="33">
        <v>18.3</v>
      </c>
      <c r="O44" s="24" t="s">
        <v>580</v>
      </c>
      <c r="P44" s="24" t="s">
        <v>580</v>
      </c>
      <c r="Q44" s="24" t="s">
        <v>580</v>
      </c>
      <c r="R44" s="24" t="s">
        <v>580</v>
      </c>
      <c r="S44" s="24" t="s">
        <v>2228</v>
      </c>
    </row>
    <row r="45" customHeight="1" spans="1:19">
      <c r="A45" s="13">
        <v>41</v>
      </c>
      <c r="B45" s="23"/>
      <c r="C45" s="26" t="s">
        <v>580</v>
      </c>
      <c r="D45" s="24" t="s">
        <v>66</v>
      </c>
      <c r="E45" s="26" t="s">
        <v>2229</v>
      </c>
      <c r="F45" s="13">
        <v>2020</v>
      </c>
      <c r="G45" s="26">
        <v>600</v>
      </c>
      <c r="H45" s="26" t="s">
        <v>87</v>
      </c>
      <c r="I45" s="24">
        <v>20</v>
      </c>
      <c r="J45" s="34">
        <v>19.69</v>
      </c>
      <c r="K45" s="34">
        <v>11.81</v>
      </c>
      <c r="L45" s="34"/>
      <c r="M45" s="34">
        <v>7.8799</v>
      </c>
      <c r="N45" s="34">
        <v>19.69</v>
      </c>
      <c r="O45" s="26" t="s">
        <v>580</v>
      </c>
      <c r="P45" s="24" t="s">
        <v>580</v>
      </c>
      <c r="Q45" s="24" t="s">
        <v>580</v>
      </c>
      <c r="R45" s="24" t="s">
        <v>580</v>
      </c>
      <c r="S45" s="26" t="s">
        <v>584</v>
      </c>
    </row>
    <row r="46" customHeight="1" spans="1:19">
      <c r="A46" s="13">
        <v>42</v>
      </c>
      <c r="B46" s="23"/>
      <c r="C46" s="26" t="s">
        <v>580</v>
      </c>
      <c r="D46" s="24" t="s">
        <v>66</v>
      </c>
      <c r="E46" s="26" t="s">
        <v>2230</v>
      </c>
      <c r="F46" s="13">
        <v>2020</v>
      </c>
      <c r="G46" s="26">
        <v>3000</v>
      </c>
      <c r="H46" s="26" t="s">
        <v>579</v>
      </c>
      <c r="I46" s="24">
        <v>50</v>
      </c>
      <c r="J46" s="34">
        <v>23.74</v>
      </c>
      <c r="K46" s="34">
        <v>14.24</v>
      </c>
      <c r="L46" s="34"/>
      <c r="M46" s="34">
        <v>9.5</v>
      </c>
      <c r="N46" s="34">
        <v>23.74</v>
      </c>
      <c r="O46" s="26" t="s">
        <v>580</v>
      </c>
      <c r="P46" s="24" t="s">
        <v>580</v>
      </c>
      <c r="Q46" s="24" t="s">
        <v>580</v>
      </c>
      <c r="R46" s="24" t="s">
        <v>580</v>
      </c>
      <c r="S46" s="26" t="s">
        <v>584</v>
      </c>
    </row>
    <row r="47" customHeight="1" spans="1:19">
      <c r="A47" s="13">
        <v>43</v>
      </c>
      <c r="B47" s="23"/>
      <c r="C47" s="26" t="s">
        <v>580</v>
      </c>
      <c r="D47" s="24" t="s">
        <v>66</v>
      </c>
      <c r="E47" s="26" t="s">
        <v>2231</v>
      </c>
      <c r="F47" s="13">
        <v>2020</v>
      </c>
      <c r="G47" s="26">
        <v>16</v>
      </c>
      <c r="H47" s="26" t="s">
        <v>75</v>
      </c>
      <c r="I47" s="24">
        <v>20</v>
      </c>
      <c r="J47" s="34">
        <v>19.61</v>
      </c>
      <c r="K47" s="34">
        <v>11.76</v>
      </c>
      <c r="L47" s="34"/>
      <c r="M47" s="34">
        <v>7.8562</v>
      </c>
      <c r="N47" s="34">
        <v>19.61</v>
      </c>
      <c r="O47" s="26" t="s">
        <v>580</v>
      </c>
      <c r="P47" s="26" t="s">
        <v>580</v>
      </c>
      <c r="Q47" s="26" t="s">
        <v>580</v>
      </c>
      <c r="R47" s="26" t="s">
        <v>580</v>
      </c>
      <c r="S47" s="26" t="s">
        <v>582</v>
      </c>
    </row>
    <row r="48" customHeight="1" spans="1:19">
      <c r="A48" s="13">
        <v>44</v>
      </c>
      <c r="B48" s="23"/>
      <c r="C48" s="27" t="s">
        <v>102</v>
      </c>
      <c r="D48" s="27" t="s">
        <v>58</v>
      </c>
      <c r="E48" s="27" t="s">
        <v>2232</v>
      </c>
      <c r="F48" s="13">
        <v>2020</v>
      </c>
      <c r="G48" s="28">
        <v>150</v>
      </c>
      <c r="H48" s="27" t="s">
        <v>87</v>
      </c>
      <c r="I48" s="24">
        <v>20</v>
      </c>
      <c r="J48" s="28">
        <v>9.6</v>
      </c>
      <c r="K48" s="28">
        <v>5.8</v>
      </c>
      <c r="L48" s="33"/>
      <c r="M48" s="33"/>
      <c r="N48" s="33">
        <v>9</v>
      </c>
      <c r="O48" s="27" t="s">
        <v>102</v>
      </c>
      <c r="P48" s="27" t="s">
        <v>102</v>
      </c>
      <c r="Q48" s="27" t="s">
        <v>102</v>
      </c>
      <c r="R48" s="27" t="s">
        <v>102</v>
      </c>
      <c r="S48" s="27" t="s">
        <v>1287</v>
      </c>
    </row>
    <row r="49" customHeight="1" spans="1:19">
      <c r="A49" s="13">
        <v>45</v>
      </c>
      <c r="B49" s="23"/>
      <c r="C49" s="27" t="s">
        <v>102</v>
      </c>
      <c r="D49" s="27" t="s">
        <v>58</v>
      </c>
      <c r="E49" s="27" t="s">
        <v>2233</v>
      </c>
      <c r="F49" s="13">
        <v>2020</v>
      </c>
      <c r="G49" s="28">
        <v>1000</v>
      </c>
      <c r="H49" s="27" t="s">
        <v>87</v>
      </c>
      <c r="I49" s="24">
        <v>20</v>
      </c>
      <c r="J49" s="28">
        <v>15</v>
      </c>
      <c r="K49" s="28">
        <v>7.57</v>
      </c>
      <c r="L49" s="33"/>
      <c r="M49" s="33"/>
      <c r="N49" s="33">
        <v>15</v>
      </c>
      <c r="O49" s="27" t="s">
        <v>102</v>
      </c>
      <c r="P49" s="27" t="s">
        <v>102</v>
      </c>
      <c r="Q49" s="27" t="s">
        <v>102</v>
      </c>
      <c r="R49" s="27" t="s">
        <v>102</v>
      </c>
      <c r="S49" s="27" t="s">
        <v>108</v>
      </c>
    </row>
    <row r="50" customHeight="1" spans="1:19">
      <c r="A50" s="13">
        <v>46</v>
      </c>
      <c r="B50" s="23"/>
      <c r="C50" s="27" t="s">
        <v>102</v>
      </c>
      <c r="D50" s="27" t="s">
        <v>58</v>
      </c>
      <c r="E50" s="27" t="s">
        <v>2234</v>
      </c>
      <c r="F50" s="13">
        <v>2020</v>
      </c>
      <c r="G50" s="28">
        <v>900</v>
      </c>
      <c r="H50" s="27" t="s">
        <v>87</v>
      </c>
      <c r="I50" s="24">
        <v>20</v>
      </c>
      <c r="J50" s="28">
        <v>30.57</v>
      </c>
      <c r="K50" s="33"/>
      <c r="L50" s="28">
        <v>18.2</v>
      </c>
      <c r="M50" s="33"/>
      <c r="N50" s="33">
        <v>30</v>
      </c>
      <c r="O50" s="27" t="s">
        <v>102</v>
      </c>
      <c r="P50" s="27" t="s">
        <v>102</v>
      </c>
      <c r="Q50" s="27" t="s">
        <v>102</v>
      </c>
      <c r="R50" s="27" t="s">
        <v>102</v>
      </c>
      <c r="S50" s="27" t="s">
        <v>106</v>
      </c>
    </row>
    <row r="51" customHeight="1" spans="1:19">
      <c r="A51" s="13">
        <v>47</v>
      </c>
      <c r="B51" s="23"/>
      <c r="C51" s="24" t="s">
        <v>588</v>
      </c>
      <c r="D51" s="27" t="s">
        <v>58</v>
      </c>
      <c r="E51" s="24" t="s">
        <v>2235</v>
      </c>
      <c r="F51" s="13">
        <v>2020</v>
      </c>
      <c r="G51" s="24">
        <v>210</v>
      </c>
      <c r="H51" s="24" t="s">
        <v>87</v>
      </c>
      <c r="I51" s="24">
        <v>20</v>
      </c>
      <c r="J51" s="33">
        <v>12.22</v>
      </c>
      <c r="K51" s="33">
        <v>6.11</v>
      </c>
      <c r="L51" s="33"/>
      <c r="M51" s="33"/>
      <c r="N51" s="33">
        <v>12.22</v>
      </c>
      <c r="O51" s="24" t="s">
        <v>588</v>
      </c>
      <c r="P51" s="24" t="s">
        <v>588</v>
      </c>
      <c r="Q51" s="24" t="s">
        <v>588</v>
      </c>
      <c r="R51" s="24" t="s">
        <v>588</v>
      </c>
      <c r="S51" s="24" t="s">
        <v>1292</v>
      </c>
    </row>
    <row r="52" customHeight="1" spans="1:19">
      <c r="A52" s="13">
        <v>48</v>
      </c>
      <c r="B52" s="23"/>
      <c r="C52" s="24" t="s">
        <v>115</v>
      </c>
      <c r="D52" s="27" t="s">
        <v>58</v>
      </c>
      <c r="E52" s="24" t="s">
        <v>2236</v>
      </c>
      <c r="F52" s="13">
        <v>2020</v>
      </c>
      <c r="G52" s="24">
        <v>120</v>
      </c>
      <c r="H52" s="24" t="s">
        <v>87</v>
      </c>
      <c r="I52" s="24">
        <v>20</v>
      </c>
      <c r="J52" s="33">
        <v>7.4</v>
      </c>
      <c r="K52" s="33"/>
      <c r="L52" s="33"/>
      <c r="M52" s="33">
        <v>4.44</v>
      </c>
      <c r="N52" s="33">
        <v>7.4</v>
      </c>
      <c r="O52" s="24" t="s">
        <v>115</v>
      </c>
      <c r="P52" s="24" t="s">
        <v>115</v>
      </c>
      <c r="Q52" s="24" t="s">
        <v>115</v>
      </c>
      <c r="R52" s="24" t="s">
        <v>115</v>
      </c>
      <c r="S52" s="24" t="s">
        <v>2237</v>
      </c>
    </row>
    <row r="53" customHeight="1" spans="1:19">
      <c r="A53" s="13">
        <v>49</v>
      </c>
      <c r="B53" s="23"/>
      <c r="C53" s="24" t="s">
        <v>118</v>
      </c>
      <c r="D53" s="27" t="s">
        <v>58</v>
      </c>
      <c r="E53" s="24" t="s">
        <v>2238</v>
      </c>
      <c r="F53" s="13">
        <v>2020</v>
      </c>
      <c r="G53" s="24">
        <v>26</v>
      </c>
      <c r="H53" s="24" t="s">
        <v>607</v>
      </c>
      <c r="I53" s="24">
        <v>10</v>
      </c>
      <c r="J53" s="33">
        <v>3.16</v>
      </c>
      <c r="K53" s="33">
        <v>1.58</v>
      </c>
      <c r="L53" s="33">
        <v>0</v>
      </c>
      <c r="M53" s="33">
        <v>0</v>
      </c>
      <c r="N53" s="33">
        <v>3.16</v>
      </c>
      <c r="O53" s="24" t="s">
        <v>118</v>
      </c>
      <c r="P53" s="24" t="s">
        <v>118</v>
      </c>
      <c r="Q53" s="24" t="s">
        <v>118</v>
      </c>
      <c r="R53" s="24" t="s">
        <v>118</v>
      </c>
      <c r="S53" s="24" t="s">
        <v>123</v>
      </c>
    </row>
    <row r="54" customHeight="1" spans="1:19">
      <c r="A54" s="13">
        <v>50</v>
      </c>
      <c r="B54" s="23"/>
      <c r="C54" s="24" t="s">
        <v>118</v>
      </c>
      <c r="D54" s="27" t="s">
        <v>58</v>
      </c>
      <c r="E54" s="24" t="s">
        <v>2239</v>
      </c>
      <c r="F54" s="13">
        <v>2020</v>
      </c>
      <c r="G54" s="24">
        <v>32</v>
      </c>
      <c r="H54" s="24" t="s">
        <v>607</v>
      </c>
      <c r="I54" s="24">
        <v>10</v>
      </c>
      <c r="J54" s="33">
        <v>4.51</v>
      </c>
      <c r="K54" s="33">
        <v>0</v>
      </c>
      <c r="L54" s="33">
        <v>0</v>
      </c>
      <c r="M54" s="33">
        <v>4.51</v>
      </c>
      <c r="N54" s="33">
        <v>4.5</v>
      </c>
      <c r="O54" s="24" t="s">
        <v>118</v>
      </c>
      <c r="P54" s="24" t="s">
        <v>118</v>
      </c>
      <c r="Q54" s="24" t="s">
        <v>118</v>
      </c>
      <c r="R54" s="24" t="s">
        <v>118</v>
      </c>
      <c r="S54" s="24" t="s">
        <v>123</v>
      </c>
    </row>
    <row r="55" customHeight="1" spans="1:19">
      <c r="A55" s="13">
        <v>51</v>
      </c>
      <c r="B55" s="23"/>
      <c r="C55" s="24" t="s">
        <v>118</v>
      </c>
      <c r="D55" s="27" t="s">
        <v>58</v>
      </c>
      <c r="E55" s="24" t="s">
        <v>2240</v>
      </c>
      <c r="F55" s="13">
        <v>2020</v>
      </c>
      <c r="G55" s="24">
        <v>109.2</v>
      </c>
      <c r="H55" s="24" t="s">
        <v>251</v>
      </c>
      <c r="I55" s="24">
        <v>10</v>
      </c>
      <c r="J55" s="33">
        <v>4.55</v>
      </c>
      <c r="K55" s="33">
        <v>0</v>
      </c>
      <c r="L55" s="33">
        <v>0</v>
      </c>
      <c r="M55" s="33">
        <v>4.55</v>
      </c>
      <c r="N55" s="33">
        <v>4.55</v>
      </c>
      <c r="O55" s="24" t="s">
        <v>118</v>
      </c>
      <c r="P55" s="24" t="s">
        <v>118</v>
      </c>
      <c r="Q55" s="24" t="s">
        <v>118</v>
      </c>
      <c r="R55" s="24" t="s">
        <v>118</v>
      </c>
      <c r="S55" s="24" t="s">
        <v>123</v>
      </c>
    </row>
    <row r="56" customHeight="1" spans="1:19">
      <c r="A56" s="13">
        <v>52</v>
      </c>
      <c r="B56" s="23"/>
      <c r="C56" s="24" t="s">
        <v>633</v>
      </c>
      <c r="D56" s="26" t="s">
        <v>58</v>
      </c>
      <c r="E56" s="25" t="s">
        <v>2241</v>
      </c>
      <c r="F56" s="13">
        <v>2020</v>
      </c>
      <c r="G56" s="24">
        <v>500</v>
      </c>
      <c r="H56" s="24" t="s">
        <v>87</v>
      </c>
      <c r="I56" s="24">
        <v>20</v>
      </c>
      <c r="J56" s="33">
        <v>21.75</v>
      </c>
      <c r="K56" s="33">
        <v>13.05</v>
      </c>
      <c r="L56" s="33">
        <v>0</v>
      </c>
      <c r="M56" s="33">
        <v>8.7</v>
      </c>
      <c r="N56" s="33">
        <v>21.75</v>
      </c>
      <c r="O56" s="24" t="s">
        <v>633</v>
      </c>
      <c r="P56" s="24" t="s">
        <v>633</v>
      </c>
      <c r="Q56" s="24" t="s">
        <v>633</v>
      </c>
      <c r="R56" s="24" t="s">
        <v>633</v>
      </c>
      <c r="S56" s="24" t="s">
        <v>639</v>
      </c>
    </row>
    <row r="57" customHeight="1" spans="1:19">
      <c r="A57" s="13">
        <v>53</v>
      </c>
      <c r="B57" s="23"/>
      <c r="C57" s="24" t="s">
        <v>633</v>
      </c>
      <c r="D57" s="24" t="s">
        <v>66</v>
      </c>
      <c r="E57" s="25" t="s">
        <v>2242</v>
      </c>
      <c r="F57" s="13">
        <v>2020</v>
      </c>
      <c r="G57" s="24">
        <v>20</v>
      </c>
      <c r="H57" s="24" t="s">
        <v>75</v>
      </c>
      <c r="I57" s="24">
        <v>20</v>
      </c>
      <c r="J57" s="33">
        <v>19.35</v>
      </c>
      <c r="K57" s="33">
        <v>9.66</v>
      </c>
      <c r="L57" s="33">
        <v>0</v>
      </c>
      <c r="M57" s="33">
        <f>J57-K57</f>
        <v>9.69</v>
      </c>
      <c r="N57" s="33">
        <v>19.35</v>
      </c>
      <c r="O57" s="24" t="s">
        <v>633</v>
      </c>
      <c r="P57" s="24" t="s">
        <v>633</v>
      </c>
      <c r="Q57" s="24" t="s">
        <v>633</v>
      </c>
      <c r="R57" s="24" t="s">
        <v>633</v>
      </c>
      <c r="S57" s="24" t="s">
        <v>635</v>
      </c>
    </row>
    <row r="58" customHeight="1" spans="1:19">
      <c r="A58" s="13">
        <v>54</v>
      </c>
      <c r="B58" s="23"/>
      <c r="C58" s="24" t="s">
        <v>633</v>
      </c>
      <c r="D58" s="26" t="s">
        <v>58</v>
      </c>
      <c r="E58" s="25" t="s">
        <v>2243</v>
      </c>
      <c r="F58" s="13">
        <v>2020</v>
      </c>
      <c r="G58" s="24">
        <v>260</v>
      </c>
      <c r="H58" s="24" t="s">
        <v>87</v>
      </c>
      <c r="I58" s="24">
        <v>20</v>
      </c>
      <c r="J58" s="33">
        <v>14.63</v>
      </c>
      <c r="K58" s="33">
        <v>8.77</v>
      </c>
      <c r="L58" s="33">
        <v>0</v>
      </c>
      <c r="M58" s="33">
        <v>5.86</v>
      </c>
      <c r="N58" s="33">
        <v>14.63</v>
      </c>
      <c r="O58" s="24" t="s">
        <v>633</v>
      </c>
      <c r="P58" s="24" t="s">
        <v>633</v>
      </c>
      <c r="Q58" s="24" t="s">
        <v>633</v>
      </c>
      <c r="R58" s="24" t="s">
        <v>633</v>
      </c>
      <c r="S58" s="24" t="s">
        <v>1808</v>
      </c>
    </row>
    <row r="59" customHeight="1" spans="1:19">
      <c r="A59" s="13">
        <v>55</v>
      </c>
      <c r="B59" s="23"/>
      <c r="C59" s="24" t="s">
        <v>1308</v>
      </c>
      <c r="D59" s="26" t="s">
        <v>58</v>
      </c>
      <c r="E59" s="29" t="s">
        <v>2244</v>
      </c>
      <c r="F59" s="13">
        <v>2020</v>
      </c>
      <c r="G59" s="24">
        <v>0.9</v>
      </c>
      <c r="H59" s="24" t="s">
        <v>60</v>
      </c>
      <c r="I59" s="24">
        <v>20</v>
      </c>
      <c r="J59" s="33">
        <v>18.94</v>
      </c>
      <c r="K59" s="33"/>
      <c r="L59" s="33">
        <v>17</v>
      </c>
      <c r="M59" s="33"/>
      <c r="N59" s="33">
        <v>18</v>
      </c>
      <c r="O59" s="24" t="s">
        <v>1308</v>
      </c>
      <c r="P59" s="24" t="s">
        <v>1308</v>
      </c>
      <c r="Q59" s="24" t="s">
        <v>1308</v>
      </c>
      <c r="R59" s="24" t="s">
        <v>1308</v>
      </c>
      <c r="S59" s="24" t="s">
        <v>2245</v>
      </c>
    </row>
    <row r="60" ht="39" customHeight="1" spans="1:19">
      <c r="A60" s="13">
        <v>56</v>
      </c>
      <c r="B60" s="23"/>
      <c r="C60" s="24" t="s">
        <v>1308</v>
      </c>
      <c r="D60" s="26" t="s">
        <v>58</v>
      </c>
      <c r="E60" s="29" t="s">
        <v>2244</v>
      </c>
      <c r="F60" s="13">
        <v>2020</v>
      </c>
      <c r="G60" s="24">
        <v>0.7</v>
      </c>
      <c r="H60" s="24" t="s">
        <v>60</v>
      </c>
      <c r="I60" s="24">
        <v>20</v>
      </c>
      <c r="J60" s="33">
        <v>18.47</v>
      </c>
      <c r="K60" s="33"/>
      <c r="L60" s="33">
        <v>13.18</v>
      </c>
      <c r="M60" s="33"/>
      <c r="N60" s="33">
        <v>18</v>
      </c>
      <c r="O60" s="24" t="s">
        <v>1308</v>
      </c>
      <c r="P60" s="24" t="s">
        <v>1308</v>
      </c>
      <c r="Q60" s="24" t="s">
        <v>1308</v>
      </c>
      <c r="R60" s="24" t="s">
        <v>1308</v>
      </c>
      <c r="S60" s="24" t="s">
        <v>2245</v>
      </c>
    </row>
    <row r="61" ht="39" customHeight="1" spans="1:19">
      <c r="A61" s="13">
        <v>57</v>
      </c>
      <c r="B61" s="23"/>
      <c r="C61" s="24" t="s">
        <v>1308</v>
      </c>
      <c r="D61" s="26" t="s">
        <v>58</v>
      </c>
      <c r="E61" s="24" t="s">
        <v>2246</v>
      </c>
      <c r="F61" s="13">
        <v>2020</v>
      </c>
      <c r="G61" s="24">
        <v>1.1</v>
      </c>
      <c r="H61" s="24" t="s">
        <v>60</v>
      </c>
      <c r="I61" s="24">
        <v>20</v>
      </c>
      <c r="J61" s="33">
        <v>65</v>
      </c>
      <c r="K61" s="33"/>
      <c r="L61" s="33">
        <v>19.4</v>
      </c>
      <c r="M61" s="33"/>
      <c r="N61" s="33">
        <v>65</v>
      </c>
      <c r="O61" s="24" t="s">
        <v>1308</v>
      </c>
      <c r="P61" s="24" t="s">
        <v>1308</v>
      </c>
      <c r="Q61" s="24" t="s">
        <v>1308</v>
      </c>
      <c r="R61" s="24" t="s">
        <v>1308</v>
      </c>
      <c r="S61" s="24" t="s">
        <v>1308</v>
      </c>
    </row>
    <row r="62" ht="39" customHeight="1" spans="1:19">
      <c r="A62" s="13">
        <v>58</v>
      </c>
      <c r="B62" s="23"/>
      <c r="C62" s="24" t="s">
        <v>641</v>
      </c>
      <c r="D62" s="24" t="s">
        <v>66</v>
      </c>
      <c r="E62" s="25" t="s">
        <v>2247</v>
      </c>
      <c r="F62" s="13">
        <v>2020</v>
      </c>
      <c r="G62" s="25">
        <v>400</v>
      </c>
      <c r="H62" s="25" t="s">
        <v>94</v>
      </c>
      <c r="I62" s="25">
        <v>30</v>
      </c>
      <c r="J62" s="35">
        <v>18.96</v>
      </c>
      <c r="K62" s="35">
        <v>11.37</v>
      </c>
      <c r="L62" s="35"/>
      <c r="M62" s="35"/>
      <c r="N62" s="35">
        <v>18.96</v>
      </c>
      <c r="O62" s="24" t="s">
        <v>641</v>
      </c>
      <c r="P62" s="24" t="s">
        <v>641</v>
      </c>
      <c r="Q62" s="24" t="s">
        <v>641</v>
      </c>
      <c r="R62" s="24" t="s">
        <v>641</v>
      </c>
      <c r="S62" s="24" t="s">
        <v>1813</v>
      </c>
    </row>
    <row r="63" customHeight="1" spans="1:19">
      <c r="A63" s="13">
        <v>59</v>
      </c>
      <c r="B63" s="23"/>
      <c r="C63" s="24" t="s">
        <v>641</v>
      </c>
      <c r="D63" s="24" t="s">
        <v>58</v>
      </c>
      <c r="E63" s="25" t="s">
        <v>2248</v>
      </c>
      <c r="F63" s="13">
        <v>2020</v>
      </c>
      <c r="G63" s="25">
        <v>2000</v>
      </c>
      <c r="H63" s="25" t="s">
        <v>87</v>
      </c>
      <c r="I63" s="25">
        <v>20</v>
      </c>
      <c r="J63" s="35">
        <v>30.2439</v>
      </c>
      <c r="K63" s="35">
        <v>15.12</v>
      </c>
      <c r="L63" s="35"/>
      <c r="M63" s="35"/>
      <c r="N63" s="35">
        <v>30.2439</v>
      </c>
      <c r="O63" s="24" t="s">
        <v>641</v>
      </c>
      <c r="P63" s="24" t="s">
        <v>641</v>
      </c>
      <c r="Q63" s="24" t="s">
        <v>641</v>
      </c>
      <c r="R63" s="24" t="s">
        <v>641</v>
      </c>
      <c r="S63" s="24" t="s">
        <v>1813</v>
      </c>
    </row>
    <row r="64" customHeight="1" spans="1:19">
      <c r="A64" s="13">
        <v>60</v>
      </c>
      <c r="B64" s="23"/>
      <c r="C64" s="30" t="s">
        <v>124</v>
      </c>
      <c r="D64" s="30" t="s">
        <v>58</v>
      </c>
      <c r="E64" s="25" t="s">
        <v>2249</v>
      </c>
      <c r="F64" s="13">
        <v>2020</v>
      </c>
      <c r="G64" s="30">
        <v>1</v>
      </c>
      <c r="H64" s="30" t="s">
        <v>68</v>
      </c>
      <c r="I64" s="30">
        <v>30</v>
      </c>
      <c r="J64" s="30">
        <v>9</v>
      </c>
      <c r="K64" s="30">
        <v>8</v>
      </c>
      <c r="L64" s="30">
        <v>1</v>
      </c>
      <c r="M64" s="30">
        <v>0</v>
      </c>
      <c r="N64" s="30">
        <v>8</v>
      </c>
      <c r="O64" s="30" t="s">
        <v>124</v>
      </c>
      <c r="P64" s="30" t="s">
        <v>124</v>
      </c>
      <c r="Q64" s="30" t="s">
        <v>124</v>
      </c>
      <c r="R64" s="30" t="s">
        <v>124</v>
      </c>
      <c r="S64" s="30" t="s">
        <v>2250</v>
      </c>
    </row>
    <row r="65" customHeight="1" spans="1:19">
      <c r="A65" s="13">
        <v>61</v>
      </c>
      <c r="B65" s="23"/>
      <c r="C65" s="30" t="s">
        <v>124</v>
      </c>
      <c r="D65" s="30" t="s">
        <v>58</v>
      </c>
      <c r="E65" s="30" t="s">
        <v>620</v>
      </c>
      <c r="F65" s="13">
        <v>2020</v>
      </c>
      <c r="G65" s="30">
        <v>500</v>
      </c>
      <c r="H65" s="30" t="s">
        <v>87</v>
      </c>
      <c r="I65" s="30">
        <v>10</v>
      </c>
      <c r="J65" s="30">
        <v>12</v>
      </c>
      <c r="K65" s="30">
        <v>12</v>
      </c>
      <c r="L65" s="30">
        <v>0</v>
      </c>
      <c r="M65" s="30">
        <v>0</v>
      </c>
      <c r="N65" s="30">
        <v>12</v>
      </c>
      <c r="O65" s="30" t="s">
        <v>124</v>
      </c>
      <c r="P65" s="30" t="s">
        <v>124</v>
      </c>
      <c r="Q65" s="30" t="s">
        <v>124</v>
      </c>
      <c r="R65" s="30" t="s">
        <v>124</v>
      </c>
      <c r="S65" s="30" t="s">
        <v>124</v>
      </c>
    </row>
    <row r="66" customHeight="1" spans="1:19">
      <c r="A66" s="13">
        <v>62</v>
      </c>
      <c r="B66" s="23"/>
      <c r="C66" s="30" t="s">
        <v>124</v>
      </c>
      <c r="D66" s="30" t="s">
        <v>58</v>
      </c>
      <c r="E66" s="30" t="s">
        <v>2251</v>
      </c>
      <c r="F66" s="13">
        <v>2020</v>
      </c>
      <c r="G66" s="37">
        <v>1</v>
      </c>
      <c r="H66" s="37" t="s">
        <v>68</v>
      </c>
      <c r="I66" s="37">
        <v>30</v>
      </c>
      <c r="J66" s="37" t="s">
        <v>2252</v>
      </c>
      <c r="K66" s="37" t="s">
        <v>2252</v>
      </c>
      <c r="L66" s="37" t="s">
        <v>2253</v>
      </c>
      <c r="M66" s="37" t="s">
        <v>2253</v>
      </c>
      <c r="N66" s="37" t="s">
        <v>2252</v>
      </c>
      <c r="O66" s="30" t="s">
        <v>124</v>
      </c>
      <c r="P66" s="30" t="s">
        <v>124</v>
      </c>
      <c r="Q66" s="30" t="s">
        <v>124</v>
      </c>
      <c r="R66" s="30" t="s">
        <v>124</v>
      </c>
      <c r="S66" s="30" t="s">
        <v>2254</v>
      </c>
    </row>
    <row r="67" customHeight="1" spans="1:19">
      <c r="A67" s="13">
        <v>63</v>
      </c>
      <c r="B67" s="23"/>
      <c r="C67" s="30" t="s">
        <v>124</v>
      </c>
      <c r="D67" s="30" t="s">
        <v>58</v>
      </c>
      <c r="E67" s="30" t="s">
        <v>2255</v>
      </c>
      <c r="F67" s="13">
        <v>2020</v>
      </c>
      <c r="G67" s="37">
        <v>1</v>
      </c>
      <c r="H67" s="37" t="s">
        <v>68</v>
      </c>
      <c r="I67" s="37">
        <v>30</v>
      </c>
      <c r="J67" s="37" t="s">
        <v>2256</v>
      </c>
      <c r="K67" s="37" t="s">
        <v>2256</v>
      </c>
      <c r="L67" s="37" t="s">
        <v>2253</v>
      </c>
      <c r="M67" s="37" t="s">
        <v>2253</v>
      </c>
      <c r="N67" s="37" t="s">
        <v>2256</v>
      </c>
      <c r="O67" s="30" t="s">
        <v>124</v>
      </c>
      <c r="P67" s="30" t="s">
        <v>124</v>
      </c>
      <c r="Q67" s="30" t="s">
        <v>124</v>
      </c>
      <c r="R67" s="30" t="s">
        <v>124</v>
      </c>
      <c r="S67" s="30" t="s">
        <v>2254</v>
      </c>
    </row>
    <row r="68" customHeight="1" spans="1:19">
      <c r="A68" s="13">
        <v>64</v>
      </c>
      <c r="B68" s="23"/>
      <c r="C68" s="30" t="s">
        <v>124</v>
      </c>
      <c r="D68" s="30" t="s">
        <v>58</v>
      </c>
      <c r="E68" s="30" t="s">
        <v>2257</v>
      </c>
      <c r="F68" s="13">
        <v>2020</v>
      </c>
      <c r="G68" s="37">
        <v>1</v>
      </c>
      <c r="H68" s="37" t="s">
        <v>68</v>
      </c>
      <c r="I68" s="37">
        <v>30</v>
      </c>
      <c r="J68" s="37" t="s">
        <v>2258</v>
      </c>
      <c r="K68" s="37" t="s">
        <v>2258</v>
      </c>
      <c r="L68" s="37" t="s">
        <v>2253</v>
      </c>
      <c r="M68" s="37" t="s">
        <v>2253</v>
      </c>
      <c r="N68" s="37" t="s">
        <v>2258</v>
      </c>
      <c r="O68" s="30" t="s">
        <v>124</v>
      </c>
      <c r="P68" s="30" t="s">
        <v>124</v>
      </c>
      <c r="Q68" s="30" t="s">
        <v>124</v>
      </c>
      <c r="R68" s="30" t="s">
        <v>124</v>
      </c>
      <c r="S68" s="30" t="s">
        <v>2259</v>
      </c>
    </row>
    <row r="69" customHeight="1" spans="1:19">
      <c r="A69" s="13">
        <v>65</v>
      </c>
      <c r="B69" s="23"/>
      <c r="C69" s="30" t="s">
        <v>124</v>
      </c>
      <c r="D69" s="30" t="s">
        <v>58</v>
      </c>
      <c r="E69" s="30" t="s">
        <v>2260</v>
      </c>
      <c r="F69" s="13">
        <v>2020</v>
      </c>
      <c r="G69" s="37">
        <v>1</v>
      </c>
      <c r="H69" s="37" t="s">
        <v>68</v>
      </c>
      <c r="I69" s="37">
        <v>30</v>
      </c>
      <c r="J69" s="37" t="s">
        <v>2261</v>
      </c>
      <c r="K69" s="37" t="s">
        <v>2261</v>
      </c>
      <c r="L69" s="37" t="s">
        <v>2253</v>
      </c>
      <c r="M69" s="37" t="s">
        <v>2253</v>
      </c>
      <c r="N69" s="37" t="s">
        <v>2261</v>
      </c>
      <c r="O69" s="30" t="s">
        <v>124</v>
      </c>
      <c r="P69" s="30" t="s">
        <v>124</v>
      </c>
      <c r="Q69" s="30" t="s">
        <v>124</v>
      </c>
      <c r="R69" s="30" t="s">
        <v>124</v>
      </c>
      <c r="S69" s="30" t="s">
        <v>2259</v>
      </c>
    </row>
    <row r="70" customHeight="1" spans="1:19">
      <c r="A70" s="13">
        <v>66</v>
      </c>
      <c r="B70" s="23"/>
      <c r="C70" s="30" t="s">
        <v>124</v>
      </c>
      <c r="D70" s="30" t="s">
        <v>58</v>
      </c>
      <c r="E70" s="30" t="s">
        <v>2262</v>
      </c>
      <c r="F70" s="13">
        <v>2020</v>
      </c>
      <c r="G70" s="30">
        <v>1800</v>
      </c>
      <c r="H70" s="30" t="s">
        <v>87</v>
      </c>
      <c r="I70" s="30">
        <v>30</v>
      </c>
      <c r="J70" s="30">
        <v>18.3021</v>
      </c>
      <c r="K70" s="30">
        <v>18</v>
      </c>
      <c r="L70" s="30">
        <v>0.321</v>
      </c>
      <c r="M70" s="30">
        <v>0</v>
      </c>
      <c r="N70" s="30">
        <v>18.3021</v>
      </c>
      <c r="O70" s="30" t="s">
        <v>124</v>
      </c>
      <c r="P70" s="30" t="s">
        <v>124</v>
      </c>
      <c r="Q70" s="30" t="s">
        <v>124</v>
      </c>
      <c r="R70" s="30" t="s">
        <v>124</v>
      </c>
      <c r="S70" s="30" t="s">
        <v>664</v>
      </c>
    </row>
    <row r="71" customHeight="1" spans="1:19">
      <c r="A71" s="13">
        <v>67</v>
      </c>
      <c r="B71" s="23"/>
      <c r="C71" s="30" t="s">
        <v>124</v>
      </c>
      <c r="D71" s="30" t="s">
        <v>58</v>
      </c>
      <c r="E71" s="30" t="s">
        <v>2263</v>
      </c>
      <c r="F71" s="13">
        <v>2020</v>
      </c>
      <c r="G71" s="30">
        <v>225</v>
      </c>
      <c r="H71" s="30" t="s">
        <v>87</v>
      </c>
      <c r="I71" s="30">
        <v>30</v>
      </c>
      <c r="J71" s="30">
        <v>4.4</v>
      </c>
      <c r="K71" s="30">
        <v>4.4</v>
      </c>
      <c r="L71" s="30">
        <v>0</v>
      </c>
      <c r="M71" s="30">
        <v>0</v>
      </c>
      <c r="N71" s="30">
        <v>4.4</v>
      </c>
      <c r="O71" s="30" t="s">
        <v>124</v>
      </c>
      <c r="P71" s="30" t="s">
        <v>124</v>
      </c>
      <c r="Q71" s="30" t="s">
        <v>124</v>
      </c>
      <c r="R71" s="30" t="s">
        <v>124</v>
      </c>
      <c r="S71" s="30" t="s">
        <v>2250</v>
      </c>
    </row>
    <row r="72" customHeight="1" spans="1:19">
      <c r="A72" s="13">
        <v>68</v>
      </c>
      <c r="B72" s="23"/>
      <c r="C72" s="24" t="s">
        <v>134</v>
      </c>
      <c r="D72" s="24" t="s">
        <v>58</v>
      </c>
      <c r="E72" s="24" t="s">
        <v>2264</v>
      </c>
      <c r="F72" s="13">
        <v>2020</v>
      </c>
      <c r="G72" s="24">
        <v>1.3</v>
      </c>
      <c r="H72" s="24" t="s">
        <v>60</v>
      </c>
      <c r="I72" s="24">
        <v>20</v>
      </c>
      <c r="J72" s="33">
        <v>23.4</v>
      </c>
      <c r="K72" s="33"/>
      <c r="L72" s="33">
        <v>23.4</v>
      </c>
      <c r="M72" s="33"/>
      <c r="N72" s="33">
        <v>23</v>
      </c>
      <c r="O72" s="24" t="s">
        <v>134</v>
      </c>
      <c r="P72" s="24" t="s">
        <v>134</v>
      </c>
      <c r="Q72" s="24" t="s">
        <v>134</v>
      </c>
      <c r="R72" s="24" t="s">
        <v>134</v>
      </c>
      <c r="S72" s="24" t="s">
        <v>2265</v>
      </c>
    </row>
    <row r="73" customHeight="1" spans="1:19">
      <c r="A73" s="13">
        <v>69</v>
      </c>
      <c r="B73" s="23"/>
      <c r="C73" s="24" t="s">
        <v>134</v>
      </c>
      <c r="D73" s="24" t="s">
        <v>58</v>
      </c>
      <c r="E73" s="26" t="s">
        <v>2266</v>
      </c>
      <c r="F73" s="13">
        <v>2020</v>
      </c>
      <c r="G73" s="24">
        <v>40</v>
      </c>
      <c r="H73" s="24" t="s">
        <v>87</v>
      </c>
      <c r="I73" s="24">
        <v>20</v>
      </c>
      <c r="J73" s="34">
        <v>20.765</v>
      </c>
      <c r="K73" s="33"/>
      <c r="L73" s="34">
        <v>20.76</v>
      </c>
      <c r="M73" s="33"/>
      <c r="N73" s="33">
        <v>20</v>
      </c>
      <c r="O73" s="24" t="s">
        <v>134</v>
      </c>
      <c r="P73" s="24" t="s">
        <v>134</v>
      </c>
      <c r="Q73" s="24" t="s">
        <v>134</v>
      </c>
      <c r="R73" s="24" t="s">
        <v>134</v>
      </c>
      <c r="S73" s="24" t="s">
        <v>2267</v>
      </c>
    </row>
    <row r="74" customHeight="1" spans="1:19">
      <c r="A74" s="13">
        <v>70</v>
      </c>
      <c r="B74" s="23"/>
      <c r="C74" s="24" t="s">
        <v>1826</v>
      </c>
      <c r="D74" s="24" t="s">
        <v>58</v>
      </c>
      <c r="E74" s="24" t="s">
        <v>2268</v>
      </c>
      <c r="F74" s="13">
        <v>2020</v>
      </c>
      <c r="G74" s="24">
        <v>1.8</v>
      </c>
      <c r="H74" s="24" t="s">
        <v>60</v>
      </c>
      <c r="I74" s="24">
        <v>20</v>
      </c>
      <c r="J74" s="33">
        <v>11.13</v>
      </c>
      <c r="K74" s="33">
        <v>0</v>
      </c>
      <c r="L74" s="33">
        <v>11.13</v>
      </c>
      <c r="M74" s="33">
        <v>0</v>
      </c>
      <c r="N74" s="33">
        <v>11.13</v>
      </c>
      <c r="O74" s="24" t="s">
        <v>1826</v>
      </c>
      <c r="P74" s="24" t="s">
        <v>1826</v>
      </c>
      <c r="Q74" s="24" t="s">
        <v>1826</v>
      </c>
      <c r="R74" s="24" t="s">
        <v>1826</v>
      </c>
      <c r="S74" s="24" t="s">
        <v>1826</v>
      </c>
    </row>
    <row r="75" customHeight="1" spans="1:19">
      <c r="A75" s="13">
        <v>71</v>
      </c>
      <c r="B75" s="23"/>
      <c r="C75" s="24" t="s">
        <v>139</v>
      </c>
      <c r="D75" s="24" t="s">
        <v>58</v>
      </c>
      <c r="E75" s="24" t="s">
        <v>2269</v>
      </c>
      <c r="F75" s="13">
        <v>2020</v>
      </c>
      <c r="G75" s="24">
        <v>1.3</v>
      </c>
      <c r="H75" s="24" t="s">
        <v>60</v>
      </c>
      <c r="I75" s="24">
        <v>20</v>
      </c>
      <c r="J75" s="33">
        <v>21.82</v>
      </c>
      <c r="K75" s="33">
        <v>13.09</v>
      </c>
      <c r="L75" s="33"/>
      <c r="M75" s="33">
        <v>8.73</v>
      </c>
      <c r="N75" s="33">
        <v>21.82</v>
      </c>
      <c r="O75" s="24" t="s">
        <v>139</v>
      </c>
      <c r="P75" s="24" t="s">
        <v>139</v>
      </c>
      <c r="Q75" s="24" t="s">
        <v>139</v>
      </c>
      <c r="R75" s="24" t="s">
        <v>139</v>
      </c>
      <c r="S75" s="24" t="s">
        <v>140</v>
      </c>
    </row>
    <row r="76" customHeight="1" spans="1:19">
      <c r="A76" s="13">
        <v>72</v>
      </c>
      <c r="B76" s="23"/>
      <c r="C76" s="24" t="s">
        <v>139</v>
      </c>
      <c r="D76" s="24" t="s">
        <v>66</v>
      </c>
      <c r="E76" s="24" t="s">
        <v>2270</v>
      </c>
      <c r="F76" s="13">
        <v>2020</v>
      </c>
      <c r="G76" s="24">
        <v>50</v>
      </c>
      <c r="H76" s="24" t="s">
        <v>75</v>
      </c>
      <c r="I76" s="24">
        <v>10</v>
      </c>
      <c r="J76" s="33">
        <v>42.3237</v>
      </c>
      <c r="K76" s="33">
        <v>25.39</v>
      </c>
      <c r="L76" s="33"/>
      <c r="M76" s="33">
        <v>16.9337</v>
      </c>
      <c r="N76" s="33">
        <v>42.32</v>
      </c>
      <c r="O76" s="24" t="s">
        <v>139</v>
      </c>
      <c r="P76" s="24" t="s">
        <v>139</v>
      </c>
      <c r="Q76" s="24" t="s">
        <v>139</v>
      </c>
      <c r="R76" s="24" t="s">
        <v>139</v>
      </c>
      <c r="S76" s="24" t="s">
        <v>140</v>
      </c>
    </row>
    <row r="77" customHeight="1" spans="1:19">
      <c r="A77" s="13">
        <v>73</v>
      </c>
      <c r="B77" s="23"/>
      <c r="C77" s="24" t="s">
        <v>660</v>
      </c>
      <c r="D77" s="24" t="s">
        <v>58</v>
      </c>
      <c r="E77" s="24" t="s">
        <v>2271</v>
      </c>
      <c r="F77" s="13">
        <v>2020</v>
      </c>
      <c r="G77" s="24">
        <v>222.45</v>
      </c>
      <c r="H77" s="24" t="s">
        <v>525</v>
      </c>
      <c r="I77" s="24">
        <v>20</v>
      </c>
      <c r="J77" s="33">
        <v>15.57</v>
      </c>
      <c r="K77" s="33"/>
      <c r="L77" s="33"/>
      <c r="M77" s="33">
        <v>15.57</v>
      </c>
      <c r="N77" s="33">
        <v>15.57</v>
      </c>
      <c r="O77" s="24" t="s">
        <v>660</v>
      </c>
      <c r="P77" s="24" t="s">
        <v>660</v>
      </c>
      <c r="Q77" s="24" t="s">
        <v>660</v>
      </c>
      <c r="R77" s="24" t="s">
        <v>660</v>
      </c>
      <c r="S77" s="24" t="s">
        <v>2272</v>
      </c>
    </row>
    <row r="78" customHeight="1" spans="1:19">
      <c r="A78" s="13">
        <v>74</v>
      </c>
      <c r="B78" s="23"/>
      <c r="C78" s="24" t="s">
        <v>660</v>
      </c>
      <c r="D78" s="24" t="s">
        <v>58</v>
      </c>
      <c r="E78" s="24" t="s">
        <v>2273</v>
      </c>
      <c r="F78" s="13">
        <v>2020</v>
      </c>
      <c r="G78" s="24">
        <v>120</v>
      </c>
      <c r="H78" s="24" t="s">
        <v>87</v>
      </c>
      <c r="I78" s="24">
        <v>20</v>
      </c>
      <c r="J78" s="33">
        <v>7.9058</v>
      </c>
      <c r="K78" s="33"/>
      <c r="L78" s="33"/>
      <c r="M78" s="33">
        <v>7.9058</v>
      </c>
      <c r="N78" s="33">
        <v>7.9</v>
      </c>
      <c r="O78" s="24" t="s">
        <v>660</v>
      </c>
      <c r="P78" s="24" t="s">
        <v>660</v>
      </c>
      <c r="Q78" s="24" t="s">
        <v>660</v>
      </c>
      <c r="R78" s="24" t="s">
        <v>660</v>
      </c>
      <c r="S78" s="24" t="s">
        <v>2272</v>
      </c>
    </row>
    <row r="79" customHeight="1" spans="1:19">
      <c r="A79" s="13">
        <v>75</v>
      </c>
      <c r="B79" s="23"/>
      <c r="C79" s="24" t="s">
        <v>1337</v>
      </c>
      <c r="D79" s="24" t="s">
        <v>58</v>
      </c>
      <c r="E79" s="25" t="s">
        <v>2274</v>
      </c>
      <c r="F79" s="13">
        <v>2020</v>
      </c>
      <c r="G79" s="25">
        <v>1.35</v>
      </c>
      <c r="H79" s="24" t="s">
        <v>60</v>
      </c>
      <c r="I79" s="24">
        <v>20</v>
      </c>
      <c r="J79" s="33">
        <v>43.5</v>
      </c>
      <c r="K79" s="33">
        <v>35.7</v>
      </c>
      <c r="L79" s="33"/>
      <c r="M79" s="33"/>
      <c r="N79" s="33">
        <v>43.5</v>
      </c>
      <c r="O79" s="24" t="s">
        <v>1337</v>
      </c>
      <c r="P79" s="24" t="s">
        <v>1337</v>
      </c>
      <c r="Q79" s="24" t="s">
        <v>1337</v>
      </c>
      <c r="R79" s="24" t="s">
        <v>1337</v>
      </c>
      <c r="S79" s="24" t="s">
        <v>2275</v>
      </c>
    </row>
    <row r="80" customHeight="1" spans="1:19">
      <c r="A80" s="13">
        <v>76</v>
      </c>
      <c r="B80" s="23"/>
      <c r="C80" s="24" t="s">
        <v>1341</v>
      </c>
      <c r="D80" s="24" t="s">
        <v>58</v>
      </c>
      <c r="E80" s="24" t="s">
        <v>2276</v>
      </c>
      <c r="F80" s="13">
        <v>2020</v>
      </c>
      <c r="G80" s="24">
        <v>1</v>
      </c>
      <c r="H80" s="24" t="s">
        <v>271</v>
      </c>
      <c r="I80" s="24">
        <v>20</v>
      </c>
      <c r="J80" s="33">
        <v>14</v>
      </c>
      <c r="K80" s="33">
        <v>7</v>
      </c>
      <c r="L80" s="33"/>
      <c r="M80" s="33">
        <v>7</v>
      </c>
      <c r="N80" s="33">
        <v>14</v>
      </c>
      <c r="O80" s="24" t="s">
        <v>1341</v>
      </c>
      <c r="P80" s="24" t="s">
        <v>1341</v>
      </c>
      <c r="Q80" s="24" t="s">
        <v>1341</v>
      </c>
      <c r="R80" s="24" t="s">
        <v>1341</v>
      </c>
      <c r="S80" s="24" t="s">
        <v>2277</v>
      </c>
    </row>
    <row r="81" customHeight="1" spans="1:19">
      <c r="A81" s="13">
        <v>77</v>
      </c>
      <c r="B81" s="23" t="s">
        <v>34</v>
      </c>
      <c r="C81" s="13" t="s">
        <v>2278</v>
      </c>
      <c r="D81" s="15" t="s">
        <v>58</v>
      </c>
      <c r="E81" s="13" t="s">
        <v>2279</v>
      </c>
      <c r="F81" s="13">
        <v>2020</v>
      </c>
      <c r="G81" s="13">
        <v>600</v>
      </c>
      <c r="H81" s="13" t="s">
        <v>607</v>
      </c>
      <c r="I81" s="13">
        <v>10</v>
      </c>
      <c r="J81" s="13">
        <v>17.9</v>
      </c>
      <c r="K81" s="13">
        <v>0</v>
      </c>
      <c r="L81" s="13">
        <v>6.5</v>
      </c>
      <c r="M81" s="13">
        <v>0</v>
      </c>
      <c r="N81" s="13">
        <v>17.9</v>
      </c>
      <c r="O81" s="13" t="s">
        <v>2278</v>
      </c>
      <c r="P81" s="13" t="s">
        <v>2278</v>
      </c>
      <c r="Q81" s="13" t="s">
        <v>2278</v>
      </c>
      <c r="R81" s="13" t="s">
        <v>2278</v>
      </c>
      <c r="S81" s="13" t="s">
        <v>2280</v>
      </c>
    </row>
    <row r="82" customHeight="1" spans="1:19">
      <c r="A82" s="13">
        <v>78</v>
      </c>
      <c r="B82" s="23"/>
      <c r="C82" s="15" t="s">
        <v>141</v>
      </c>
      <c r="D82" s="15" t="s">
        <v>58</v>
      </c>
      <c r="E82" s="38" t="s">
        <v>2281</v>
      </c>
      <c r="F82" s="13">
        <v>2020</v>
      </c>
      <c r="G82" s="13">
        <v>270</v>
      </c>
      <c r="H82" s="13" t="s">
        <v>87</v>
      </c>
      <c r="I82" s="13">
        <v>30</v>
      </c>
      <c r="J82" s="13">
        <v>13.3</v>
      </c>
      <c r="K82" s="13">
        <v>0</v>
      </c>
      <c r="L82" s="13">
        <v>2</v>
      </c>
      <c r="M82" s="13">
        <v>0</v>
      </c>
      <c r="N82" s="13">
        <v>13.3</v>
      </c>
      <c r="O82" s="13" t="s">
        <v>141</v>
      </c>
      <c r="P82" s="13" t="s">
        <v>141</v>
      </c>
      <c r="Q82" s="13" t="s">
        <v>141</v>
      </c>
      <c r="R82" s="13" t="s">
        <v>141</v>
      </c>
      <c r="S82" s="13" t="s">
        <v>666</v>
      </c>
    </row>
    <row r="83" customHeight="1" spans="1:19">
      <c r="A83" s="13">
        <v>79</v>
      </c>
      <c r="B83" s="23"/>
      <c r="C83" s="15" t="s">
        <v>141</v>
      </c>
      <c r="D83" s="15" t="s">
        <v>58</v>
      </c>
      <c r="E83" s="38" t="s">
        <v>2282</v>
      </c>
      <c r="F83" s="13">
        <v>2020</v>
      </c>
      <c r="G83" s="13">
        <v>670</v>
      </c>
      <c r="H83" s="13" t="s">
        <v>87</v>
      </c>
      <c r="I83" s="13">
        <v>30</v>
      </c>
      <c r="J83" s="13">
        <v>29.8</v>
      </c>
      <c r="K83" s="13">
        <v>0</v>
      </c>
      <c r="L83" s="13">
        <v>5</v>
      </c>
      <c r="M83" s="13">
        <v>0</v>
      </c>
      <c r="N83" s="13">
        <v>29.8</v>
      </c>
      <c r="O83" s="13" t="s">
        <v>141</v>
      </c>
      <c r="P83" s="13" t="s">
        <v>141</v>
      </c>
      <c r="Q83" s="13" t="s">
        <v>141</v>
      </c>
      <c r="R83" s="13" t="s">
        <v>141</v>
      </c>
      <c r="S83" s="13" t="s">
        <v>666</v>
      </c>
    </row>
    <row r="84" customHeight="1" spans="1:19">
      <c r="A84" s="13">
        <v>80</v>
      </c>
      <c r="B84" s="23"/>
      <c r="C84" s="15" t="s">
        <v>141</v>
      </c>
      <c r="D84" s="15" t="s">
        <v>58</v>
      </c>
      <c r="E84" s="38" t="s">
        <v>2283</v>
      </c>
      <c r="F84" s="13">
        <v>2020</v>
      </c>
      <c r="G84" s="13">
        <v>840</v>
      </c>
      <c r="H84" s="13" t="s">
        <v>87</v>
      </c>
      <c r="I84" s="13">
        <v>30</v>
      </c>
      <c r="J84" s="13">
        <v>30.9</v>
      </c>
      <c r="K84" s="13">
        <v>0</v>
      </c>
      <c r="L84" s="13">
        <v>0</v>
      </c>
      <c r="M84" s="13">
        <v>0</v>
      </c>
      <c r="N84" s="13">
        <v>30.9</v>
      </c>
      <c r="O84" s="13" t="s">
        <v>141</v>
      </c>
      <c r="P84" s="13" t="s">
        <v>141</v>
      </c>
      <c r="Q84" s="13" t="s">
        <v>141</v>
      </c>
      <c r="R84" s="13" t="s">
        <v>141</v>
      </c>
      <c r="S84" s="13" t="s">
        <v>666</v>
      </c>
    </row>
    <row r="85" customHeight="1" spans="1:19">
      <c r="A85" s="13">
        <v>81</v>
      </c>
      <c r="B85" s="23"/>
      <c r="C85" s="13" t="s">
        <v>671</v>
      </c>
      <c r="D85" s="15" t="s">
        <v>58</v>
      </c>
      <c r="E85" s="15" t="s">
        <v>2284</v>
      </c>
      <c r="F85" s="13">
        <v>2020</v>
      </c>
      <c r="G85" s="13">
        <v>500</v>
      </c>
      <c r="H85" s="13" t="s">
        <v>87</v>
      </c>
      <c r="I85" s="13">
        <v>10</v>
      </c>
      <c r="J85" s="13">
        <v>20.390484</v>
      </c>
      <c r="K85" s="13">
        <v>0</v>
      </c>
      <c r="L85" s="13">
        <v>3</v>
      </c>
      <c r="M85" s="13">
        <v>0</v>
      </c>
      <c r="N85" s="13">
        <v>20.390484</v>
      </c>
      <c r="O85" s="13" t="s">
        <v>671</v>
      </c>
      <c r="P85" s="13" t="s">
        <v>671</v>
      </c>
      <c r="Q85" s="13" t="s">
        <v>671</v>
      </c>
      <c r="R85" s="13" t="s">
        <v>671</v>
      </c>
      <c r="S85" s="13" t="s">
        <v>673</v>
      </c>
    </row>
    <row r="86" customHeight="1" spans="1:19">
      <c r="A86" s="13">
        <v>82</v>
      </c>
      <c r="B86" s="23"/>
      <c r="C86" s="13" t="s">
        <v>671</v>
      </c>
      <c r="D86" s="15" t="s">
        <v>58</v>
      </c>
      <c r="E86" s="15" t="s">
        <v>2285</v>
      </c>
      <c r="F86" s="13">
        <v>2020</v>
      </c>
      <c r="G86" s="13">
        <v>240</v>
      </c>
      <c r="H86" s="13" t="s">
        <v>87</v>
      </c>
      <c r="I86" s="13">
        <v>10</v>
      </c>
      <c r="J86" s="13">
        <v>23.6386</v>
      </c>
      <c r="K86" s="13">
        <v>0</v>
      </c>
      <c r="L86" s="13">
        <v>2</v>
      </c>
      <c r="M86" s="13">
        <v>0</v>
      </c>
      <c r="N86" s="13">
        <v>23.6386</v>
      </c>
      <c r="O86" s="13" t="s">
        <v>671</v>
      </c>
      <c r="P86" s="13" t="s">
        <v>671</v>
      </c>
      <c r="Q86" s="13" t="s">
        <v>671</v>
      </c>
      <c r="R86" s="13" t="s">
        <v>671</v>
      </c>
      <c r="S86" s="13" t="s">
        <v>673</v>
      </c>
    </row>
    <row r="87" customHeight="1" spans="1:19">
      <c r="A87" s="13">
        <v>83</v>
      </c>
      <c r="B87" s="23" t="s">
        <v>31</v>
      </c>
      <c r="C87" s="39" t="s">
        <v>719</v>
      </c>
      <c r="D87" s="39" t="s">
        <v>58</v>
      </c>
      <c r="E87" s="39" t="s">
        <v>2286</v>
      </c>
      <c r="F87" s="13">
        <v>2020</v>
      </c>
      <c r="G87" s="39">
        <v>1</v>
      </c>
      <c r="H87" s="39" t="s">
        <v>60</v>
      </c>
      <c r="I87" s="39">
        <v>15</v>
      </c>
      <c r="J87" s="39">
        <v>49.6</v>
      </c>
      <c r="K87" s="39">
        <v>16</v>
      </c>
      <c r="L87" s="39">
        <v>0</v>
      </c>
      <c r="M87" s="39">
        <v>0</v>
      </c>
      <c r="N87" s="39">
        <v>40</v>
      </c>
      <c r="O87" s="39" t="s">
        <v>719</v>
      </c>
      <c r="P87" s="39" t="s">
        <v>719</v>
      </c>
      <c r="Q87" s="39" t="s">
        <v>719</v>
      </c>
      <c r="R87" s="39" t="s">
        <v>719</v>
      </c>
      <c r="S87" s="39" t="s">
        <v>2287</v>
      </c>
    </row>
    <row r="88" customHeight="1" spans="1:19">
      <c r="A88" s="13">
        <v>84</v>
      </c>
      <c r="B88" s="23"/>
      <c r="C88" s="39" t="s">
        <v>719</v>
      </c>
      <c r="D88" s="39" t="s">
        <v>58</v>
      </c>
      <c r="E88" s="39" t="s">
        <v>2288</v>
      </c>
      <c r="F88" s="13">
        <v>2020</v>
      </c>
      <c r="G88" s="39" t="s">
        <v>2289</v>
      </c>
      <c r="H88" s="39" t="s">
        <v>87</v>
      </c>
      <c r="I88" s="39">
        <v>15</v>
      </c>
      <c r="J88" s="39">
        <v>10.83</v>
      </c>
      <c r="K88" s="39">
        <v>5.41</v>
      </c>
      <c r="L88" s="39">
        <v>0</v>
      </c>
      <c r="M88" s="39">
        <v>0</v>
      </c>
      <c r="N88" s="39">
        <v>9</v>
      </c>
      <c r="O88" s="39" t="s">
        <v>719</v>
      </c>
      <c r="P88" s="39" t="s">
        <v>719</v>
      </c>
      <c r="Q88" s="39" t="s">
        <v>719</v>
      </c>
      <c r="R88" s="39" t="s">
        <v>719</v>
      </c>
      <c r="S88" s="39" t="s">
        <v>1357</v>
      </c>
    </row>
    <row r="89" customHeight="1" spans="1:19">
      <c r="A89" s="13">
        <v>85</v>
      </c>
      <c r="B89" s="23"/>
      <c r="C89" s="39" t="s">
        <v>719</v>
      </c>
      <c r="D89" s="39" t="s">
        <v>58</v>
      </c>
      <c r="E89" s="39" t="s">
        <v>2290</v>
      </c>
      <c r="F89" s="13">
        <v>2020</v>
      </c>
      <c r="G89" s="39" t="s">
        <v>2291</v>
      </c>
      <c r="H89" s="39" t="s">
        <v>87</v>
      </c>
      <c r="I89" s="39">
        <v>15</v>
      </c>
      <c r="J89" s="39">
        <v>2.601</v>
      </c>
      <c r="K89" s="39">
        <v>1.3</v>
      </c>
      <c r="L89" s="39">
        <v>0</v>
      </c>
      <c r="M89" s="39">
        <v>0</v>
      </c>
      <c r="N89" s="39">
        <v>2</v>
      </c>
      <c r="O89" s="39" t="s">
        <v>719</v>
      </c>
      <c r="P89" s="39" t="s">
        <v>719</v>
      </c>
      <c r="Q89" s="39" t="s">
        <v>719</v>
      </c>
      <c r="R89" s="39" t="s">
        <v>719</v>
      </c>
      <c r="S89" s="39" t="s">
        <v>1354</v>
      </c>
    </row>
    <row r="90" customHeight="1" spans="1:19">
      <c r="A90" s="13">
        <v>86</v>
      </c>
      <c r="B90" s="23"/>
      <c r="C90" s="39" t="s">
        <v>719</v>
      </c>
      <c r="D90" s="39" t="s">
        <v>58</v>
      </c>
      <c r="E90" s="39" t="s">
        <v>2292</v>
      </c>
      <c r="F90" s="13">
        <v>2020</v>
      </c>
      <c r="G90" s="40">
        <v>420</v>
      </c>
      <c r="H90" s="39" t="s">
        <v>87</v>
      </c>
      <c r="I90" s="39">
        <v>20</v>
      </c>
      <c r="J90" s="39">
        <v>32.54</v>
      </c>
      <c r="K90" s="39">
        <v>16.27</v>
      </c>
      <c r="L90" s="39">
        <v>0</v>
      </c>
      <c r="M90" s="39">
        <v>0</v>
      </c>
      <c r="N90" s="39">
        <v>29</v>
      </c>
      <c r="O90" s="39" t="s">
        <v>719</v>
      </c>
      <c r="P90" s="39" t="s">
        <v>719</v>
      </c>
      <c r="Q90" s="39" t="s">
        <v>719</v>
      </c>
      <c r="R90" s="39" t="s">
        <v>719</v>
      </c>
      <c r="S90" s="39" t="s">
        <v>1352</v>
      </c>
    </row>
    <row r="91" customHeight="1" spans="1:19">
      <c r="A91" s="13">
        <v>87</v>
      </c>
      <c r="B91" s="23"/>
      <c r="C91" s="39" t="s">
        <v>719</v>
      </c>
      <c r="D91" s="39" t="s">
        <v>58</v>
      </c>
      <c r="E91" s="39" t="s">
        <v>2293</v>
      </c>
      <c r="F91" s="13">
        <v>2020</v>
      </c>
      <c r="G91" s="39">
        <v>150</v>
      </c>
      <c r="H91" s="39" t="s">
        <v>87</v>
      </c>
      <c r="I91" s="39">
        <v>15</v>
      </c>
      <c r="J91" s="39">
        <v>16.98</v>
      </c>
      <c r="K91" s="39">
        <v>8.49</v>
      </c>
      <c r="L91" s="39">
        <v>0</v>
      </c>
      <c r="M91" s="39">
        <v>0</v>
      </c>
      <c r="N91" s="39">
        <v>15</v>
      </c>
      <c r="O91" s="39" t="s">
        <v>719</v>
      </c>
      <c r="P91" s="39" t="s">
        <v>719</v>
      </c>
      <c r="Q91" s="39" t="s">
        <v>719</v>
      </c>
      <c r="R91" s="39" t="s">
        <v>719</v>
      </c>
      <c r="S91" s="39" t="s">
        <v>1846</v>
      </c>
    </row>
    <row r="92" customHeight="1" spans="1:19">
      <c r="A92" s="13">
        <v>88</v>
      </c>
      <c r="B92" s="23"/>
      <c r="C92" s="39" t="s">
        <v>719</v>
      </c>
      <c r="D92" s="39" t="s">
        <v>58</v>
      </c>
      <c r="E92" s="39" t="s">
        <v>2294</v>
      </c>
      <c r="F92" s="13">
        <v>2020</v>
      </c>
      <c r="G92" s="39">
        <v>40</v>
      </c>
      <c r="H92" s="39" t="s">
        <v>87</v>
      </c>
      <c r="I92" s="39">
        <v>20</v>
      </c>
      <c r="J92" s="39">
        <v>5.2</v>
      </c>
      <c r="K92" s="39">
        <v>2.6</v>
      </c>
      <c r="L92" s="39">
        <v>0</v>
      </c>
      <c r="M92" s="39">
        <v>0</v>
      </c>
      <c r="N92" s="39">
        <v>4.5</v>
      </c>
      <c r="O92" s="39" t="s">
        <v>719</v>
      </c>
      <c r="P92" s="39" t="s">
        <v>719</v>
      </c>
      <c r="Q92" s="39" t="s">
        <v>719</v>
      </c>
      <c r="R92" s="39" t="s">
        <v>719</v>
      </c>
      <c r="S92" s="39" t="s">
        <v>2287</v>
      </c>
    </row>
    <row r="93" customHeight="1" spans="1:19">
      <c r="A93" s="13">
        <v>89</v>
      </c>
      <c r="B93" s="23"/>
      <c r="C93" s="39" t="s">
        <v>719</v>
      </c>
      <c r="D93" s="39" t="s">
        <v>58</v>
      </c>
      <c r="E93" s="39" t="s">
        <v>2295</v>
      </c>
      <c r="F93" s="13">
        <v>2020</v>
      </c>
      <c r="G93" s="39">
        <v>200</v>
      </c>
      <c r="H93" s="39" t="s">
        <v>525</v>
      </c>
      <c r="I93" s="39">
        <v>20</v>
      </c>
      <c r="J93" s="39">
        <v>12.3</v>
      </c>
      <c r="K93" s="39">
        <v>6.17</v>
      </c>
      <c r="L93" s="39">
        <v>0</v>
      </c>
      <c r="M93" s="39">
        <v>0</v>
      </c>
      <c r="N93" s="39">
        <v>10</v>
      </c>
      <c r="O93" s="39" t="s">
        <v>719</v>
      </c>
      <c r="P93" s="39" t="s">
        <v>719</v>
      </c>
      <c r="Q93" s="39" t="s">
        <v>719</v>
      </c>
      <c r="R93" s="39" t="s">
        <v>719</v>
      </c>
      <c r="S93" s="39" t="s">
        <v>2287</v>
      </c>
    </row>
    <row r="94" customHeight="1" spans="1:19">
      <c r="A94" s="13">
        <v>90</v>
      </c>
      <c r="B94" s="23"/>
      <c r="C94" s="39" t="s">
        <v>1848</v>
      </c>
      <c r="D94" s="39" t="s">
        <v>58</v>
      </c>
      <c r="E94" s="39" t="s">
        <v>2296</v>
      </c>
      <c r="F94" s="13">
        <v>2020</v>
      </c>
      <c r="G94" s="39">
        <v>1</v>
      </c>
      <c r="H94" s="39" t="s">
        <v>264</v>
      </c>
      <c r="I94" s="39">
        <v>30</v>
      </c>
      <c r="J94" s="39">
        <v>19</v>
      </c>
      <c r="K94" s="39">
        <v>4.8</v>
      </c>
      <c r="L94" s="39">
        <v>0</v>
      </c>
      <c r="M94" s="39">
        <v>0</v>
      </c>
      <c r="N94" s="39">
        <v>19</v>
      </c>
      <c r="O94" s="39" t="s">
        <v>1848</v>
      </c>
      <c r="P94" s="39" t="s">
        <v>1848</v>
      </c>
      <c r="Q94" s="39" t="s">
        <v>1848</v>
      </c>
      <c r="R94" s="39" t="s">
        <v>1848</v>
      </c>
      <c r="S94" s="39" t="s">
        <v>2297</v>
      </c>
    </row>
    <row r="95" customHeight="1" spans="1:19">
      <c r="A95" s="13">
        <v>91</v>
      </c>
      <c r="B95" s="23"/>
      <c r="C95" s="15" t="s">
        <v>2298</v>
      </c>
      <c r="D95" s="39" t="s">
        <v>58</v>
      </c>
      <c r="E95" s="15" t="s">
        <v>2299</v>
      </c>
      <c r="F95" s="13">
        <v>2020</v>
      </c>
      <c r="G95" s="15">
        <v>2</v>
      </c>
      <c r="H95" s="15" t="s">
        <v>90</v>
      </c>
      <c r="I95" s="38">
        <v>13</v>
      </c>
      <c r="J95" s="15">
        <v>94</v>
      </c>
      <c r="K95" s="15">
        <v>20</v>
      </c>
      <c r="L95" s="15">
        <v>0</v>
      </c>
      <c r="M95" s="15">
        <v>0</v>
      </c>
      <c r="N95" s="15">
        <v>74</v>
      </c>
      <c r="O95" s="15" t="s">
        <v>2298</v>
      </c>
      <c r="P95" s="15" t="s">
        <v>2298</v>
      </c>
      <c r="Q95" s="15" t="s">
        <v>2298</v>
      </c>
      <c r="R95" s="15" t="s">
        <v>2298</v>
      </c>
      <c r="S95" s="15" t="s">
        <v>2300</v>
      </c>
    </row>
    <row r="96" customHeight="1" spans="1:19">
      <c r="A96" s="13">
        <v>92</v>
      </c>
      <c r="B96" s="23"/>
      <c r="C96" s="13" t="s">
        <v>150</v>
      </c>
      <c r="D96" s="39" t="s">
        <v>58</v>
      </c>
      <c r="E96" s="15" t="s">
        <v>2301</v>
      </c>
      <c r="F96" s="13">
        <v>2020</v>
      </c>
      <c r="G96" s="13">
        <v>200</v>
      </c>
      <c r="H96" s="13" t="s">
        <v>87</v>
      </c>
      <c r="I96" s="13">
        <v>8</v>
      </c>
      <c r="J96" s="13">
        <v>9.705</v>
      </c>
      <c r="K96" s="13">
        <v>5.82</v>
      </c>
      <c r="L96" s="13"/>
      <c r="M96" s="13"/>
      <c r="N96" s="44">
        <v>8</v>
      </c>
      <c r="O96" s="13" t="s">
        <v>150</v>
      </c>
      <c r="P96" s="13" t="s">
        <v>150</v>
      </c>
      <c r="Q96" s="13" t="s">
        <v>150</v>
      </c>
      <c r="R96" s="13" t="s">
        <v>150</v>
      </c>
      <c r="S96" s="13" t="s">
        <v>2302</v>
      </c>
    </row>
    <row r="97" customHeight="1" spans="1:19">
      <c r="A97" s="13">
        <v>93</v>
      </c>
      <c r="B97" s="23"/>
      <c r="C97" s="13" t="s">
        <v>150</v>
      </c>
      <c r="D97" s="39" t="s">
        <v>58</v>
      </c>
      <c r="E97" s="15" t="s">
        <v>2303</v>
      </c>
      <c r="F97" s="13">
        <v>2020</v>
      </c>
      <c r="G97" s="13">
        <v>0.45</v>
      </c>
      <c r="H97" s="13" t="s">
        <v>60</v>
      </c>
      <c r="I97" s="13">
        <v>8</v>
      </c>
      <c r="J97" s="13">
        <v>6.992</v>
      </c>
      <c r="K97" s="13">
        <v>4.09</v>
      </c>
      <c r="L97" s="13"/>
      <c r="M97" s="13"/>
      <c r="N97" s="44">
        <v>6</v>
      </c>
      <c r="O97" s="13" t="s">
        <v>150</v>
      </c>
      <c r="P97" s="13" t="s">
        <v>150</v>
      </c>
      <c r="Q97" s="13" t="s">
        <v>150</v>
      </c>
      <c r="R97" s="13" t="s">
        <v>150</v>
      </c>
      <c r="S97" s="13" t="s">
        <v>154</v>
      </c>
    </row>
    <row r="98" customHeight="1" spans="1:19">
      <c r="A98" s="13">
        <v>94</v>
      </c>
      <c r="B98" s="23"/>
      <c r="C98" s="30" t="s">
        <v>157</v>
      </c>
      <c r="D98" s="39" t="s">
        <v>58</v>
      </c>
      <c r="E98" s="24" t="s">
        <v>2304</v>
      </c>
      <c r="F98" s="13">
        <v>2020</v>
      </c>
      <c r="G98" s="30">
        <v>1.8</v>
      </c>
      <c r="H98" s="41" t="s">
        <v>60</v>
      </c>
      <c r="I98" s="45">
        <v>6</v>
      </c>
      <c r="J98" s="30">
        <v>40</v>
      </c>
      <c r="K98" s="30">
        <v>7</v>
      </c>
      <c r="L98" s="30"/>
      <c r="M98" s="30"/>
      <c r="N98" s="41">
        <v>38</v>
      </c>
      <c r="O98" s="30" t="s">
        <v>157</v>
      </c>
      <c r="P98" s="30" t="s">
        <v>157</v>
      </c>
      <c r="Q98" s="30" t="s">
        <v>157</v>
      </c>
      <c r="R98" s="30" t="s">
        <v>157</v>
      </c>
      <c r="S98" s="30" t="s">
        <v>2305</v>
      </c>
    </row>
    <row r="99" customHeight="1" spans="1:19">
      <c r="A99" s="13">
        <v>95</v>
      </c>
      <c r="B99" s="23"/>
      <c r="C99" s="30" t="s">
        <v>157</v>
      </c>
      <c r="D99" s="39" t="s">
        <v>58</v>
      </c>
      <c r="E99" s="26" t="s">
        <v>2306</v>
      </c>
      <c r="F99" s="13">
        <v>2020</v>
      </c>
      <c r="G99" s="41">
        <v>0.2</v>
      </c>
      <c r="H99" s="41" t="s">
        <v>60</v>
      </c>
      <c r="I99" s="45">
        <v>6</v>
      </c>
      <c r="J99" s="41">
        <v>19.2</v>
      </c>
      <c r="K99" s="41">
        <v>0.8</v>
      </c>
      <c r="L99" s="41">
        <v>2</v>
      </c>
      <c r="M99" s="41"/>
      <c r="N99" s="41">
        <v>19</v>
      </c>
      <c r="O99" s="30" t="s">
        <v>157</v>
      </c>
      <c r="P99" s="30" t="s">
        <v>157</v>
      </c>
      <c r="Q99" s="30" t="s">
        <v>157</v>
      </c>
      <c r="R99" s="30" t="s">
        <v>157</v>
      </c>
      <c r="S99" s="30" t="s">
        <v>2307</v>
      </c>
    </row>
    <row r="100" customHeight="1" spans="1:19">
      <c r="A100" s="13">
        <v>96</v>
      </c>
      <c r="B100" s="23"/>
      <c r="C100" s="30" t="s">
        <v>157</v>
      </c>
      <c r="D100" s="24" t="s">
        <v>103</v>
      </c>
      <c r="E100" s="26" t="s">
        <v>2308</v>
      </c>
      <c r="F100" s="13">
        <v>2020</v>
      </c>
      <c r="G100" s="41">
        <v>1</v>
      </c>
      <c r="H100" s="41" t="s">
        <v>200</v>
      </c>
      <c r="I100" s="45">
        <v>6</v>
      </c>
      <c r="J100" s="41">
        <v>19.2</v>
      </c>
      <c r="K100" s="41">
        <v>2</v>
      </c>
      <c r="L100" s="41"/>
      <c r="M100" s="41"/>
      <c r="N100" s="41">
        <v>19</v>
      </c>
      <c r="O100" s="30" t="s">
        <v>157</v>
      </c>
      <c r="P100" s="30" t="s">
        <v>157</v>
      </c>
      <c r="Q100" s="30" t="s">
        <v>157</v>
      </c>
      <c r="R100" s="30" t="s">
        <v>157</v>
      </c>
      <c r="S100" s="30" t="s">
        <v>159</v>
      </c>
    </row>
    <row r="101" customHeight="1" spans="1:19">
      <c r="A101" s="13">
        <v>97</v>
      </c>
      <c r="B101" s="23"/>
      <c r="C101" s="30" t="s">
        <v>157</v>
      </c>
      <c r="D101" s="39" t="s">
        <v>58</v>
      </c>
      <c r="E101" s="24" t="s">
        <v>2309</v>
      </c>
      <c r="F101" s="13">
        <v>2020</v>
      </c>
      <c r="G101" s="30">
        <v>1.14</v>
      </c>
      <c r="H101" s="30" t="s">
        <v>60</v>
      </c>
      <c r="I101" s="45">
        <v>6</v>
      </c>
      <c r="J101" s="30">
        <v>72</v>
      </c>
      <c r="K101" s="30">
        <v>32</v>
      </c>
      <c r="L101" s="30"/>
      <c r="M101" s="30"/>
      <c r="N101" s="41">
        <v>70</v>
      </c>
      <c r="O101" s="30" t="s">
        <v>157</v>
      </c>
      <c r="P101" s="30" t="s">
        <v>157</v>
      </c>
      <c r="Q101" s="30" t="s">
        <v>157</v>
      </c>
      <c r="R101" s="30" t="s">
        <v>157</v>
      </c>
      <c r="S101" s="30" t="s">
        <v>2310</v>
      </c>
    </row>
    <row r="102" customHeight="1" spans="1:19">
      <c r="A102" s="13">
        <v>98</v>
      </c>
      <c r="B102" s="23"/>
      <c r="C102" s="42" t="s">
        <v>160</v>
      </c>
      <c r="D102" s="18" t="s">
        <v>66</v>
      </c>
      <c r="E102" s="43" t="s">
        <v>1856</v>
      </c>
      <c r="F102" s="13">
        <v>2020</v>
      </c>
      <c r="G102" s="42">
        <v>20</v>
      </c>
      <c r="H102" s="42" t="s">
        <v>75</v>
      </c>
      <c r="I102" s="42">
        <v>20</v>
      </c>
      <c r="J102" s="42">
        <v>16</v>
      </c>
      <c r="K102" s="42">
        <v>15.9</v>
      </c>
      <c r="L102" s="42"/>
      <c r="M102" s="42"/>
      <c r="N102" s="42">
        <v>16</v>
      </c>
      <c r="O102" s="42" t="s">
        <v>160</v>
      </c>
      <c r="P102" s="42" t="s">
        <v>160</v>
      </c>
      <c r="Q102" s="42" t="s">
        <v>160</v>
      </c>
      <c r="R102" s="42" t="s">
        <v>160</v>
      </c>
      <c r="S102" s="42" t="s">
        <v>1857</v>
      </c>
    </row>
    <row r="103" customHeight="1" spans="1:19">
      <c r="A103" s="13">
        <v>99</v>
      </c>
      <c r="B103" s="23"/>
      <c r="C103" s="42" t="s">
        <v>160</v>
      </c>
      <c r="D103" s="39" t="s">
        <v>58</v>
      </c>
      <c r="E103" s="43" t="s">
        <v>2311</v>
      </c>
      <c r="F103" s="13">
        <v>2020</v>
      </c>
      <c r="G103" s="42">
        <v>1200</v>
      </c>
      <c r="H103" s="42" t="s">
        <v>105</v>
      </c>
      <c r="I103" s="42">
        <v>30</v>
      </c>
      <c r="J103" s="42">
        <v>15</v>
      </c>
      <c r="K103" s="42">
        <v>8.89</v>
      </c>
      <c r="L103" s="42"/>
      <c r="M103" s="42"/>
      <c r="N103" s="42">
        <v>14.2</v>
      </c>
      <c r="O103" s="42" t="s">
        <v>160</v>
      </c>
      <c r="P103" s="42" t="s">
        <v>160</v>
      </c>
      <c r="Q103" s="42" t="s">
        <v>160</v>
      </c>
      <c r="R103" s="42" t="s">
        <v>160</v>
      </c>
      <c r="S103" s="42" t="s">
        <v>2312</v>
      </c>
    </row>
    <row r="104" customHeight="1" spans="1:19">
      <c r="A104" s="13">
        <v>100</v>
      </c>
      <c r="B104" s="23"/>
      <c r="C104" s="42" t="s">
        <v>160</v>
      </c>
      <c r="D104" s="39" t="s">
        <v>58</v>
      </c>
      <c r="E104" s="43" t="s">
        <v>2313</v>
      </c>
      <c r="F104" s="13">
        <v>2020</v>
      </c>
      <c r="G104" s="42">
        <v>2000</v>
      </c>
      <c r="H104" s="42" t="s">
        <v>87</v>
      </c>
      <c r="I104" s="42">
        <v>10</v>
      </c>
      <c r="J104" s="42">
        <v>32</v>
      </c>
      <c r="K104" s="42">
        <v>16</v>
      </c>
      <c r="L104" s="42">
        <v>7</v>
      </c>
      <c r="M104" s="42"/>
      <c r="N104" s="42">
        <v>30</v>
      </c>
      <c r="O104" s="42" t="s">
        <v>160</v>
      </c>
      <c r="P104" s="42" t="s">
        <v>160</v>
      </c>
      <c r="Q104" s="42" t="s">
        <v>160</v>
      </c>
      <c r="R104" s="42" t="s">
        <v>160</v>
      </c>
      <c r="S104" s="42" t="s">
        <v>162</v>
      </c>
    </row>
    <row r="105" customHeight="1" spans="1:19">
      <c r="A105" s="13">
        <v>101</v>
      </c>
      <c r="B105" s="23"/>
      <c r="C105" s="42" t="s">
        <v>160</v>
      </c>
      <c r="D105" s="39" t="s">
        <v>58</v>
      </c>
      <c r="E105" s="43" t="s">
        <v>2314</v>
      </c>
      <c r="F105" s="13">
        <v>2020</v>
      </c>
      <c r="G105" s="42">
        <v>960</v>
      </c>
      <c r="H105" s="42" t="s">
        <v>87</v>
      </c>
      <c r="I105" s="42">
        <v>10</v>
      </c>
      <c r="J105" s="42">
        <v>42</v>
      </c>
      <c r="K105" s="42">
        <v>28.3</v>
      </c>
      <c r="L105" s="42"/>
      <c r="M105" s="42"/>
      <c r="N105" s="42">
        <v>40</v>
      </c>
      <c r="O105" s="42" t="s">
        <v>160</v>
      </c>
      <c r="P105" s="42" t="s">
        <v>160</v>
      </c>
      <c r="Q105" s="42" t="s">
        <v>160</v>
      </c>
      <c r="R105" s="42" t="s">
        <v>160</v>
      </c>
      <c r="S105" s="42" t="s">
        <v>1861</v>
      </c>
    </row>
    <row r="106" customHeight="1" spans="1:19">
      <c r="A106" s="13">
        <v>102</v>
      </c>
      <c r="B106" s="23"/>
      <c r="C106" s="42" t="s">
        <v>160</v>
      </c>
      <c r="D106" s="39" t="s">
        <v>58</v>
      </c>
      <c r="E106" s="43" t="s">
        <v>2315</v>
      </c>
      <c r="F106" s="13">
        <v>2020</v>
      </c>
      <c r="G106" s="42">
        <v>3</v>
      </c>
      <c r="H106" s="42" t="s">
        <v>2316</v>
      </c>
      <c r="I106" s="42">
        <v>20</v>
      </c>
      <c r="J106" s="42">
        <v>30</v>
      </c>
      <c r="K106" s="42">
        <v>15</v>
      </c>
      <c r="L106" s="42"/>
      <c r="M106" s="42"/>
      <c r="N106" s="42">
        <v>28.5</v>
      </c>
      <c r="O106" s="42" t="s">
        <v>160</v>
      </c>
      <c r="P106" s="42" t="s">
        <v>160</v>
      </c>
      <c r="Q106" s="42" t="s">
        <v>160</v>
      </c>
      <c r="R106" s="42" t="s">
        <v>160</v>
      </c>
      <c r="S106" s="42" t="s">
        <v>2317</v>
      </c>
    </row>
    <row r="107" customHeight="1" spans="1:19">
      <c r="A107" s="13">
        <v>103</v>
      </c>
      <c r="B107" s="23"/>
      <c r="C107" s="13" t="s">
        <v>714</v>
      </c>
      <c r="D107" s="39" t="s">
        <v>58</v>
      </c>
      <c r="E107" s="15" t="s">
        <v>2318</v>
      </c>
      <c r="F107" s="13">
        <v>2020</v>
      </c>
      <c r="G107" s="44">
        <v>233</v>
      </c>
      <c r="H107" s="44" t="s">
        <v>87</v>
      </c>
      <c r="I107" s="13">
        <v>10</v>
      </c>
      <c r="J107" s="13">
        <v>9.8</v>
      </c>
      <c r="K107" s="13">
        <v>5.7</v>
      </c>
      <c r="L107" s="13">
        <v>4.1</v>
      </c>
      <c r="M107" s="13"/>
      <c r="N107" s="44">
        <v>9.6</v>
      </c>
      <c r="O107" s="13" t="s">
        <v>714</v>
      </c>
      <c r="P107" s="13" t="s">
        <v>714</v>
      </c>
      <c r="Q107" s="15" t="s">
        <v>714</v>
      </c>
      <c r="R107" s="13" t="s">
        <v>714</v>
      </c>
      <c r="S107" s="13" t="s">
        <v>2319</v>
      </c>
    </row>
    <row r="108" customHeight="1" spans="1:19">
      <c r="A108" s="13">
        <v>104</v>
      </c>
      <c r="B108" s="23"/>
      <c r="C108" s="44" t="s">
        <v>2320</v>
      </c>
      <c r="D108" s="39" t="s">
        <v>58</v>
      </c>
      <c r="E108" s="39" t="s">
        <v>2321</v>
      </c>
      <c r="F108" s="13">
        <v>2020</v>
      </c>
      <c r="G108" s="44">
        <v>400</v>
      </c>
      <c r="H108" s="44" t="s">
        <v>87</v>
      </c>
      <c r="I108" s="44">
        <v>5</v>
      </c>
      <c r="J108" s="44">
        <v>8.2</v>
      </c>
      <c r="K108" s="44"/>
      <c r="L108" s="44">
        <v>3</v>
      </c>
      <c r="M108" s="44"/>
      <c r="N108" s="44">
        <v>8</v>
      </c>
      <c r="O108" s="44" t="s">
        <v>2320</v>
      </c>
      <c r="P108" s="44" t="s">
        <v>2320</v>
      </c>
      <c r="Q108" s="44" t="s">
        <v>2320</v>
      </c>
      <c r="R108" s="44" t="s">
        <v>2320</v>
      </c>
      <c r="S108" s="39" t="s">
        <v>2322</v>
      </c>
    </row>
    <row r="109" ht="40" customHeight="1" spans="1:19">
      <c r="A109" s="13">
        <v>105</v>
      </c>
      <c r="B109" s="23"/>
      <c r="C109" s="44" t="s">
        <v>2320</v>
      </c>
      <c r="D109" s="39" t="s">
        <v>58</v>
      </c>
      <c r="E109" s="22" t="s">
        <v>2323</v>
      </c>
      <c r="F109" s="13">
        <v>2020</v>
      </c>
      <c r="G109" s="44">
        <v>800</v>
      </c>
      <c r="H109" s="44" t="s">
        <v>87</v>
      </c>
      <c r="I109" s="44">
        <v>5</v>
      </c>
      <c r="J109" s="44">
        <v>46</v>
      </c>
      <c r="K109" s="13">
        <v>14.05</v>
      </c>
      <c r="L109" s="44"/>
      <c r="M109" s="44"/>
      <c r="N109" s="44">
        <v>46</v>
      </c>
      <c r="O109" s="44" t="s">
        <v>2320</v>
      </c>
      <c r="P109" s="44" t="s">
        <v>2320</v>
      </c>
      <c r="Q109" s="44" t="s">
        <v>2320</v>
      </c>
      <c r="R109" s="44" t="s">
        <v>2320</v>
      </c>
      <c r="S109" s="39" t="s">
        <v>2324</v>
      </c>
    </row>
    <row r="110" customHeight="1" spans="1:19">
      <c r="A110" s="13">
        <v>106</v>
      </c>
      <c r="B110" s="23"/>
      <c r="C110" s="13" t="s">
        <v>166</v>
      </c>
      <c r="D110" s="39" t="s">
        <v>58</v>
      </c>
      <c r="E110" s="15" t="s">
        <v>2325</v>
      </c>
      <c r="F110" s="13">
        <v>2020</v>
      </c>
      <c r="G110" s="13">
        <v>1000</v>
      </c>
      <c r="H110" s="13" t="s">
        <v>87</v>
      </c>
      <c r="I110" s="13">
        <v>8</v>
      </c>
      <c r="J110" s="14">
        <v>19.7567</v>
      </c>
      <c r="K110" s="14">
        <v>11.85</v>
      </c>
      <c r="L110" s="13"/>
      <c r="M110" s="13"/>
      <c r="N110" s="44">
        <v>18</v>
      </c>
      <c r="O110" s="13" t="s">
        <v>166</v>
      </c>
      <c r="P110" s="13" t="s">
        <v>166</v>
      </c>
      <c r="Q110" s="13" t="s">
        <v>166</v>
      </c>
      <c r="R110" s="13" t="s">
        <v>166</v>
      </c>
      <c r="S110" s="13" t="s">
        <v>2326</v>
      </c>
    </row>
    <row r="111" customHeight="1" spans="1:19">
      <c r="A111" s="13">
        <v>107</v>
      </c>
      <c r="B111" s="23"/>
      <c r="C111" s="39" t="s">
        <v>181</v>
      </c>
      <c r="D111" s="18" t="s">
        <v>66</v>
      </c>
      <c r="E111" s="39" t="s">
        <v>2327</v>
      </c>
      <c r="F111" s="13">
        <v>2020</v>
      </c>
      <c r="G111" s="39">
        <v>1</v>
      </c>
      <c r="H111" s="39" t="s">
        <v>90</v>
      </c>
      <c r="I111" s="39">
        <v>30</v>
      </c>
      <c r="J111" s="39">
        <v>120</v>
      </c>
      <c r="K111" s="39"/>
      <c r="L111" s="39">
        <v>1</v>
      </c>
      <c r="M111" s="39"/>
      <c r="N111" s="39">
        <v>150</v>
      </c>
      <c r="O111" s="39" t="s">
        <v>181</v>
      </c>
      <c r="P111" s="39" t="s">
        <v>181</v>
      </c>
      <c r="Q111" s="39" t="s">
        <v>181</v>
      </c>
      <c r="R111" s="39" t="s">
        <v>181</v>
      </c>
      <c r="S111" s="39" t="s">
        <v>183</v>
      </c>
    </row>
    <row r="112" customHeight="1" spans="1:19">
      <c r="A112" s="13">
        <v>108</v>
      </c>
      <c r="B112" s="23"/>
      <c r="C112" s="15" t="s">
        <v>181</v>
      </c>
      <c r="D112" s="39" t="s">
        <v>58</v>
      </c>
      <c r="E112" s="15" t="s">
        <v>2328</v>
      </c>
      <c r="F112" s="13">
        <v>2020</v>
      </c>
      <c r="G112" s="15">
        <v>1</v>
      </c>
      <c r="H112" s="15" t="s">
        <v>90</v>
      </c>
      <c r="I112" s="15">
        <v>20</v>
      </c>
      <c r="J112" s="44">
        <v>240</v>
      </c>
      <c r="K112" s="13">
        <v>200</v>
      </c>
      <c r="L112" s="13"/>
      <c r="M112" s="13"/>
      <c r="N112" s="44">
        <v>200</v>
      </c>
      <c r="O112" s="15" t="s">
        <v>181</v>
      </c>
      <c r="P112" s="15" t="s">
        <v>181</v>
      </c>
      <c r="Q112" s="15" t="s">
        <v>181</v>
      </c>
      <c r="R112" s="15" t="s">
        <v>181</v>
      </c>
      <c r="S112" s="44" t="s">
        <v>713</v>
      </c>
    </row>
    <row r="113" customHeight="1" spans="1:19">
      <c r="A113" s="13">
        <v>109</v>
      </c>
      <c r="B113" s="23"/>
      <c r="C113" s="13" t="s">
        <v>1380</v>
      </c>
      <c r="D113" s="18" t="s">
        <v>66</v>
      </c>
      <c r="E113" s="15" t="s">
        <v>2329</v>
      </c>
      <c r="F113" s="13">
        <v>2020</v>
      </c>
      <c r="G113" s="13">
        <v>40</v>
      </c>
      <c r="H113" s="13" t="s">
        <v>75</v>
      </c>
      <c r="I113" s="13">
        <v>5</v>
      </c>
      <c r="J113" s="14">
        <v>14</v>
      </c>
      <c r="K113" s="14">
        <v>0</v>
      </c>
      <c r="L113" s="14">
        <v>10</v>
      </c>
      <c r="M113" s="14">
        <v>0</v>
      </c>
      <c r="N113" s="13">
        <v>12</v>
      </c>
      <c r="O113" s="13" t="s">
        <v>1380</v>
      </c>
      <c r="P113" s="13" t="s">
        <v>1380</v>
      </c>
      <c r="Q113" s="13" t="s">
        <v>1380</v>
      </c>
      <c r="R113" s="13" t="s">
        <v>1380</v>
      </c>
      <c r="S113" s="13" t="s">
        <v>1385</v>
      </c>
    </row>
    <row r="114" customHeight="1" spans="1:19">
      <c r="A114" s="13">
        <v>110</v>
      </c>
      <c r="B114" s="14" t="s">
        <v>28</v>
      </c>
      <c r="C114" s="15" t="s">
        <v>722</v>
      </c>
      <c r="D114" s="15" t="s">
        <v>58</v>
      </c>
      <c r="E114" s="15" t="s">
        <v>1871</v>
      </c>
      <c r="F114" s="13">
        <v>2020</v>
      </c>
      <c r="G114" s="15">
        <v>210</v>
      </c>
      <c r="H114" s="15" t="s">
        <v>87</v>
      </c>
      <c r="I114" s="15">
        <v>20</v>
      </c>
      <c r="J114" s="15">
        <v>7.82</v>
      </c>
      <c r="K114" s="15">
        <v>3.91</v>
      </c>
      <c r="L114" s="15">
        <v>0</v>
      </c>
      <c r="M114" s="15">
        <v>0</v>
      </c>
      <c r="N114" s="15">
        <v>7.82</v>
      </c>
      <c r="O114" s="15" t="s">
        <v>722</v>
      </c>
      <c r="P114" s="15" t="s">
        <v>722</v>
      </c>
      <c r="Q114" s="15" t="s">
        <v>722</v>
      </c>
      <c r="R114" s="15" t="s">
        <v>722</v>
      </c>
      <c r="S114" s="15" t="s">
        <v>724</v>
      </c>
    </row>
    <row r="115" customHeight="1" spans="1:19">
      <c r="A115" s="13">
        <v>111</v>
      </c>
      <c r="B115" s="14"/>
      <c r="C115" s="15" t="s">
        <v>2330</v>
      </c>
      <c r="D115" s="15" t="s">
        <v>58</v>
      </c>
      <c r="E115" s="15" t="s">
        <v>575</v>
      </c>
      <c r="F115" s="13">
        <v>2020</v>
      </c>
      <c r="G115" s="15">
        <v>750</v>
      </c>
      <c r="H115" s="15" t="s">
        <v>87</v>
      </c>
      <c r="I115" s="15">
        <v>10</v>
      </c>
      <c r="J115" s="15">
        <v>25</v>
      </c>
      <c r="K115" s="15">
        <v>12.5</v>
      </c>
      <c r="L115" s="15">
        <v>0</v>
      </c>
      <c r="M115" s="15">
        <v>0</v>
      </c>
      <c r="N115" s="15">
        <v>24.51</v>
      </c>
      <c r="O115" s="15" t="s">
        <v>2330</v>
      </c>
      <c r="P115" s="15" t="s">
        <v>2330</v>
      </c>
      <c r="Q115" s="15" t="s">
        <v>2330</v>
      </c>
      <c r="R115" s="15" t="s">
        <v>2330</v>
      </c>
      <c r="S115" s="15" t="s">
        <v>2331</v>
      </c>
    </row>
    <row r="116" customHeight="1" spans="1:19">
      <c r="A116" s="13">
        <v>112</v>
      </c>
      <c r="B116" s="14"/>
      <c r="C116" s="15" t="s">
        <v>187</v>
      </c>
      <c r="D116" s="15" t="s">
        <v>58</v>
      </c>
      <c r="E116" s="15" t="s">
        <v>2332</v>
      </c>
      <c r="F116" s="13">
        <v>2020</v>
      </c>
      <c r="G116" s="15">
        <v>170</v>
      </c>
      <c r="H116" s="15" t="s">
        <v>87</v>
      </c>
      <c r="I116" s="15">
        <v>30</v>
      </c>
      <c r="J116" s="15">
        <v>4.5</v>
      </c>
      <c r="K116" s="15">
        <v>0</v>
      </c>
      <c r="L116" s="15">
        <v>2</v>
      </c>
      <c r="M116" s="15">
        <v>0</v>
      </c>
      <c r="N116" s="15">
        <v>4.5</v>
      </c>
      <c r="O116" s="15" t="s">
        <v>187</v>
      </c>
      <c r="P116" s="15" t="s">
        <v>187</v>
      </c>
      <c r="Q116" s="15" t="s">
        <v>187</v>
      </c>
      <c r="R116" s="15" t="s">
        <v>187</v>
      </c>
      <c r="S116" s="15" t="s">
        <v>2333</v>
      </c>
    </row>
    <row r="117" customHeight="1" spans="1:19">
      <c r="A117" s="13">
        <v>113</v>
      </c>
      <c r="B117" s="14"/>
      <c r="C117" s="15" t="s">
        <v>187</v>
      </c>
      <c r="D117" s="15" t="s">
        <v>58</v>
      </c>
      <c r="E117" s="15" t="s">
        <v>2334</v>
      </c>
      <c r="F117" s="13">
        <v>2020</v>
      </c>
      <c r="G117" s="15">
        <v>2</v>
      </c>
      <c r="H117" s="15" t="s">
        <v>271</v>
      </c>
      <c r="I117" s="15">
        <v>30</v>
      </c>
      <c r="J117" s="15">
        <v>25.46</v>
      </c>
      <c r="K117" s="15">
        <v>12.73</v>
      </c>
      <c r="L117" s="15">
        <v>0</v>
      </c>
      <c r="M117" s="15">
        <v>0</v>
      </c>
      <c r="N117" s="15">
        <v>25.46</v>
      </c>
      <c r="O117" s="15" t="s">
        <v>187</v>
      </c>
      <c r="P117" s="15" t="s">
        <v>187</v>
      </c>
      <c r="Q117" s="15" t="s">
        <v>187</v>
      </c>
      <c r="R117" s="15" t="s">
        <v>187</v>
      </c>
      <c r="S117" s="15" t="s">
        <v>2333</v>
      </c>
    </row>
    <row r="118" customHeight="1" spans="1:19">
      <c r="A118" s="13">
        <v>114</v>
      </c>
      <c r="B118" s="14"/>
      <c r="C118" s="15" t="s">
        <v>2335</v>
      </c>
      <c r="D118" s="15" t="s">
        <v>58</v>
      </c>
      <c r="E118" s="15" t="s">
        <v>2336</v>
      </c>
      <c r="F118" s="13">
        <v>2020</v>
      </c>
      <c r="G118" s="15">
        <v>240</v>
      </c>
      <c r="H118" s="15" t="s">
        <v>94</v>
      </c>
      <c r="I118" s="15">
        <v>15</v>
      </c>
      <c r="J118" s="15">
        <v>8.456</v>
      </c>
      <c r="K118" s="15">
        <v>0</v>
      </c>
      <c r="L118" s="15">
        <v>8.456</v>
      </c>
      <c r="M118" s="15">
        <v>0</v>
      </c>
      <c r="N118" s="15">
        <v>8.456</v>
      </c>
      <c r="O118" s="15" t="s">
        <v>2335</v>
      </c>
      <c r="P118" s="15" t="s">
        <v>2335</v>
      </c>
      <c r="Q118" s="15" t="s">
        <v>2335</v>
      </c>
      <c r="R118" s="15" t="s">
        <v>2335</v>
      </c>
      <c r="S118" s="15" t="s">
        <v>2337</v>
      </c>
    </row>
    <row r="119" customHeight="1" spans="1:19">
      <c r="A119" s="13">
        <v>115</v>
      </c>
      <c r="B119" s="14"/>
      <c r="C119" s="15" t="s">
        <v>2335</v>
      </c>
      <c r="D119" s="15" t="s">
        <v>58</v>
      </c>
      <c r="E119" s="15" t="s">
        <v>2338</v>
      </c>
      <c r="F119" s="13">
        <v>2020</v>
      </c>
      <c r="G119" s="15">
        <v>10</v>
      </c>
      <c r="H119" s="15" t="s">
        <v>94</v>
      </c>
      <c r="I119" s="15">
        <v>20</v>
      </c>
      <c r="J119" s="15">
        <v>1.2</v>
      </c>
      <c r="K119" s="15">
        <v>0</v>
      </c>
      <c r="L119" s="15">
        <v>1.2</v>
      </c>
      <c r="M119" s="15">
        <v>0</v>
      </c>
      <c r="N119" s="15">
        <v>1.2</v>
      </c>
      <c r="O119" s="15" t="s">
        <v>2335</v>
      </c>
      <c r="P119" s="15" t="s">
        <v>2335</v>
      </c>
      <c r="Q119" s="15" t="s">
        <v>2335</v>
      </c>
      <c r="R119" s="15" t="s">
        <v>2335</v>
      </c>
      <c r="S119" s="15" t="s">
        <v>2337</v>
      </c>
    </row>
    <row r="120" customHeight="1" spans="1:19">
      <c r="A120" s="13">
        <v>116</v>
      </c>
      <c r="B120" s="14"/>
      <c r="C120" s="15" t="s">
        <v>2335</v>
      </c>
      <c r="D120" s="15" t="s">
        <v>66</v>
      </c>
      <c r="E120" s="15" t="s">
        <v>2339</v>
      </c>
      <c r="F120" s="13">
        <v>2020</v>
      </c>
      <c r="G120" s="15">
        <v>10000</v>
      </c>
      <c r="H120" s="15" t="s">
        <v>579</v>
      </c>
      <c r="I120" s="15">
        <v>15</v>
      </c>
      <c r="J120" s="15">
        <v>5.35</v>
      </c>
      <c r="K120" s="15">
        <v>0</v>
      </c>
      <c r="L120" s="15">
        <v>5.35</v>
      </c>
      <c r="M120" s="15">
        <v>0</v>
      </c>
      <c r="N120" s="15">
        <v>5.35</v>
      </c>
      <c r="O120" s="15" t="s">
        <v>2335</v>
      </c>
      <c r="P120" s="15" t="s">
        <v>2335</v>
      </c>
      <c r="Q120" s="15" t="s">
        <v>2335</v>
      </c>
      <c r="R120" s="15" t="s">
        <v>2335</v>
      </c>
      <c r="S120" s="15" t="s">
        <v>2337</v>
      </c>
    </row>
    <row r="121" customHeight="1" spans="1:19">
      <c r="A121" s="13">
        <v>117</v>
      </c>
      <c r="B121" s="14"/>
      <c r="C121" s="15" t="s">
        <v>2335</v>
      </c>
      <c r="D121" s="15" t="s">
        <v>58</v>
      </c>
      <c r="E121" s="15" t="s">
        <v>2340</v>
      </c>
      <c r="F121" s="13">
        <v>2020</v>
      </c>
      <c r="G121" s="15">
        <v>500</v>
      </c>
      <c r="H121" s="15" t="s">
        <v>87</v>
      </c>
      <c r="I121" s="15">
        <v>20</v>
      </c>
      <c r="J121" s="15">
        <v>16</v>
      </c>
      <c r="K121" s="15">
        <v>10</v>
      </c>
      <c r="L121" s="15">
        <v>6</v>
      </c>
      <c r="M121" s="15">
        <v>0</v>
      </c>
      <c r="N121" s="15">
        <v>16</v>
      </c>
      <c r="O121" s="15" t="s">
        <v>2335</v>
      </c>
      <c r="P121" s="15" t="s">
        <v>2335</v>
      </c>
      <c r="Q121" s="15" t="s">
        <v>2335</v>
      </c>
      <c r="R121" s="15" t="s">
        <v>2335</v>
      </c>
      <c r="S121" s="15" t="s">
        <v>2337</v>
      </c>
    </row>
    <row r="122" customHeight="1" spans="1:19">
      <c r="A122" s="13">
        <v>118</v>
      </c>
      <c r="B122" s="14"/>
      <c r="C122" s="15" t="s">
        <v>737</v>
      </c>
      <c r="D122" s="15" t="s">
        <v>66</v>
      </c>
      <c r="E122" s="15" t="s">
        <v>2341</v>
      </c>
      <c r="F122" s="13">
        <v>2020</v>
      </c>
      <c r="G122" s="15">
        <v>50</v>
      </c>
      <c r="H122" s="15" t="s">
        <v>75</v>
      </c>
      <c r="I122" s="15">
        <v>5</v>
      </c>
      <c r="J122" s="15">
        <v>37.8694</v>
      </c>
      <c r="K122" s="15">
        <v>18.93</v>
      </c>
      <c r="L122" s="15">
        <v>18.8694</v>
      </c>
      <c r="M122" s="15">
        <v>0</v>
      </c>
      <c r="N122" s="15">
        <v>37.8694</v>
      </c>
      <c r="O122" s="15" t="s">
        <v>737</v>
      </c>
      <c r="P122" s="15" t="s">
        <v>737</v>
      </c>
      <c r="Q122" s="15" t="s">
        <v>737</v>
      </c>
      <c r="R122" s="15" t="s">
        <v>737</v>
      </c>
      <c r="S122" s="15" t="s">
        <v>1397</v>
      </c>
    </row>
    <row r="123" customHeight="1" spans="1:19">
      <c r="A123" s="13">
        <v>119</v>
      </c>
      <c r="B123" s="14"/>
      <c r="C123" s="24" t="s">
        <v>737</v>
      </c>
      <c r="D123" s="15" t="s">
        <v>58</v>
      </c>
      <c r="E123" s="15" t="s">
        <v>2342</v>
      </c>
      <c r="F123" s="13">
        <v>2020</v>
      </c>
      <c r="G123" s="15">
        <v>500</v>
      </c>
      <c r="H123" s="15" t="s">
        <v>87</v>
      </c>
      <c r="I123" s="15">
        <v>20</v>
      </c>
      <c r="J123" s="15">
        <v>17.437435</v>
      </c>
      <c r="K123" s="15">
        <v>12.2</v>
      </c>
      <c r="L123" s="15">
        <v>5.237435</v>
      </c>
      <c r="M123" s="15">
        <v>0</v>
      </c>
      <c r="N123" s="15">
        <v>17.437435</v>
      </c>
      <c r="O123" s="24" t="s">
        <v>737</v>
      </c>
      <c r="P123" s="24" t="s">
        <v>737</v>
      </c>
      <c r="Q123" s="24" t="s">
        <v>737</v>
      </c>
      <c r="R123" s="24" t="s">
        <v>737</v>
      </c>
      <c r="S123" s="15" t="s">
        <v>1397</v>
      </c>
    </row>
    <row r="124" customHeight="1" spans="1:19">
      <c r="A124" s="13">
        <v>120</v>
      </c>
      <c r="B124" s="14"/>
      <c r="C124" s="24" t="s">
        <v>737</v>
      </c>
      <c r="D124" s="15" t="s">
        <v>58</v>
      </c>
      <c r="E124" s="15" t="s">
        <v>2343</v>
      </c>
      <c r="F124" s="13">
        <v>2020</v>
      </c>
      <c r="G124" s="15">
        <v>1350</v>
      </c>
      <c r="H124" s="15" t="s">
        <v>105</v>
      </c>
      <c r="I124" s="15">
        <v>20</v>
      </c>
      <c r="J124" s="15">
        <v>20.883714</v>
      </c>
      <c r="K124" s="15">
        <v>14.61</v>
      </c>
      <c r="L124" s="15">
        <v>6.273714</v>
      </c>
      <c r="M124" s="15">
        <v>0</v>
      </c>
      <c r="N124" s="15">
        <v>20.883714</v>
      </c>
      <c r="O124" s="24" t="s">
        <v>737</v>
      </c>
      <c r="P124" s="24" t="s">
        <v>737</v>
      </c>
      <c r="Q124" s="24" t="s">
        <v>737</v>
      </c>
      <c r="R124" s="24" t="s">
        <v>737</v>
      </c>
      <c r="S124" s="15" t="s">
        <v>1397</v>
      </c>
    </row>
    <row r="125" ht="33" customHeight="1" spans="1:19">
      <c r="A125" s="13">
        <v>121</v>
      </c>
      <c r="B125" s="14"/>
      <c r="C125" s="15" t="s">
        <v>2344</v>
      </c>
      <c r="D125" s="15" t="s">
        <v>58</v>
      </c>
      <c r="E125" s="15" t="s">
        <v>2345</v>
      </c>
      <c r="F125" s="13">
        <v>2020</v>
      </c>
      <c r="G125" s="15">
        <v>400</v>
      </c>
      <c r="H125" s="15" t="s">
        <v>87</v>
      </c>
      <c r="I125" s="15">
        <v>20</v>
      </c>
      <c r="J125" s="15">
        <v>16.2</v>
      </c>
      <c r="K125" s="15">
        <v>11</v>
      </c>
      <c r="L125" s="15">
        <v>0</v>
      </c>
      <c r="M125" s="15">
        <v>0</v>
      </c>
      <c r="N125" s="15">
        <v>16.2</v>
      </c>
      <c r="O125" s="15" t="s">
        <v>2344</v>
      </c>
      <c r="P125" s="15" t="s">
        <v>2344</v>
      </c>
      <c r="Q125" s="15" t="s">
        <v>2344</v>
      </c>
      <c r="R125" s="15" t="s">
        <v>2344</v>
      </c>
      <c r="S125" s="15" t="s">
        <v>2346</v>
      </c>
    </row>
    <row r="126" customHeight="1" spans="1:19">
      <c r="A126" s="13">
        <v>122</v>
      </c>
      <c r="B126" s="14"/>
      <c r="C126" s="15" t="s">
        <v>1399</v>
      </c>
      <c r="D126" s="15" t="s">
        <v>58</v>
      </c>
      <c r="E126" s="15" t="s">
        <v>2347</v>
      </c>
      <c r="F126" s="13">
        <v>2020</v>
      </c>
      <c r="G126" s="15">
        <v>460</v>
      </c>
      <c r="H126" s="15" t="s">
        <v>87</v>
      </c>
      <c r="I126" s="15">
        <v>10</v>
      </c>
      <c r="J126" s="15">
        <v>18.7062</v>
      </c>
      <c r="K126" s="15">
        <v>9</v>
      </c>
      <c r="L126" s="15">
        <v>0</v>
      </c>
      <c r="M126" s="15">
        <v>0</v>
      </c>
      <c r="N126" s="15">
        <v>18.7062</v>
      </c>
      <c r="O126" s="15" t="s">
        <v>1399</v>
      </c>
      <c r="P126" s="15" t="s">
        <v>1399</v>
      </c>
      <c r="Q126" s="15" t="s">
        <v>1399</v>
      </c>
      <c r="R126" s="15" t="s">
        <v>1399</v>
      </c>
      <c r="S126" s="15" t="s">
        <v>2348</v>
      </c>
    </row>
    <row r="127" customHeight="1" spans="1:19">
      <c r="A127" s="13">
        <v>123</v>
      </c>
      <c r="B127" s="14"/>
      <c r="C127" s="15" t="s">
        <v>195</v>
      </c>
      <c r="D127" s="15" t="s">
        <v>58</v>
      </c>
      <c r="E127" s="15" t="s">
        <v>2349</v>
      </c>
      <c r="F127" s="13">
        <v>2020</v>
      </c>
      <c r="G127" s="15">
        <v>550</v>
      </c>
      <c r="H127" s="15" t="s">
        <v>87</v>
      </c>
      <c r="I127" s="15">
        <v>20</v>
      </c>
      <c r="J127" s="15">
        <v>13.4</v>
      </c>
      <c r="K127" s="15">
        <v>8</v>
      </c>
      <c r="L127" s="15">
        <v>0</v>
      </c>
      <c r="M127" s="15">
        <v>0</v>
      </c>
      <c r="N127" s="15">
        <v>13.4</v>
      </c>
      <c r="O127" s="15" t="s">
        <v>195</v>
      </c>
      <c r="P127" s="15" t="s">
        <v>195</v>
      </c>
      <c r="Q127" s="15" t="s">
        <v>195</v>
      </c>
      <c r="R127" s="15" t="s">
        <v>195</v>
      </c>
      <c r="S127" s="15" t="s">
        <v>2350</v>
      </c>
    </row>
    <row r="128" customHeight="1" spans="1:19">
      <c r="A128" s="13">
        <v>124</v>
      </c>
      <c r="B128" s="14"/>
      <c r="C128" s="15" t="s">
        <v>195</v>
      </c>
      <c r="D128" s="15" t="s">
        <v>58</v>
      </c>
      <c r="E128" s="15" t="s">
        <v>2351</v>
      </c>
      <c r="F128" s="13">
        <v>2020</v>
      </c>
      <c r="G128" s="15">
        <v>1</v>
      </c>
      <c r="H128" s="15" t="s">
        <v>90</v>
      </c>
      <c r="I128" s="15">
        <v>10</v>
      </c>
      <c r="J128" s="15">
        <v>0.9</v>
      </c>
      <c r="K128" s="15">
        <v>0.54</v>
      </c>
      <c r="L128" s="15">
        <v>0</v>
      </c>
      <c r="M128" s="15">
        <v>0</v>
      </c>
      <c r="N128" s="15">
        <v>0.9</v>
      </c>
      <c r="O128" s="15" t="s">
        <v>195</v>
      </c>
      <c r="P128" s="15" t="s">
        <v>195</v>
      </c>
      <c r="Q128" s="15" t="s">
        <v>195</v>
      </c>
      <c r="R128" s="23" t="s">
        <v>195</v>
      </c>
      <c r="S128" s="23" t="s">
        <v>197</v>
      </c>
    </row>
    <row r="129" customHeight="1" spans="1:19">
      <c r="A129" s="13">
        <v>125</v>
      </c>
      <c r="B129" s="14"/>
      <c r="C129" s="15" t="s">
        <v>1406</v>
      </c>
      <c r="D129" s="15" t="s">
        <v>58</v>
      </c>
      <c r="E129" s="15" t="s">
        <v>2352</v>
      </c>
      <c r="F129" s="13">
        <v>2020</v>
      </c>
      <c r="G129" s="15">
        <v>1300</v>
      </c>
      <c r="H129" s="15" t="s">
        <v>105</v>
      </c>
      <c r="I129" s="15">
        <v>15</v>
      </c>
      <c r="J129" s="15">
        <v>19.3</v>
      </c>
      <c r="K129" s="15">
        <v>13</v>
      </c>
      <c r="L129" s="15">
        <v>0</v>
      </c>
      <c r="M129" s="15">
        <v>0</v>
      </c>
      <c r="N129" s="15">
        <v>15</v>
      </c>
      <c r="O129" s="15" t="s">
        <v>1406</v>
      </c>
      <c r="P129" s="15" t="s">
        <v>1406</v>
      </c>
      <c r="Q129" s="15" t="s">
        <v>1406</v>
      </c>
      <c r="R129" s="23" t="s">
        <v>1406</v>
      </c>
      <c r="S129" s="23" t="s">
        <v>2353</v>
      </c>
    </row>
    <row r="130" customHeight="1" spans="1:19">
      <c r="A130" s="13">
        <v>126</v>
      </c>
      <c r="B130" s="14"/>
      <c r="C130" s="15" t="s">
        <v>742</v>
      </c>
      <c r="D130" s="15" t="s">
        <v>58</v>
      </c>
      <c r="E130" s="15" t="s">
        <v>2354</v>
      </c>
      <c r="F130" s="13">
        <v>2020</v>
      </c>
      <c r="G130" s="15">
        <v>4</v>
      </c>
      <c r="H130" s="15" t="s">
        <v>271</v>
      </c>
      <c r="I130" s="15">
        <v>10</v>
      </c>
      <c r="J130" s="15">
        <v>30.7</v>
      </c>
      <c r="K130" s="15">
        <v>19.7</v>
      </c>
      <c r="L130" s="15">
        <v>0</v>
      </c>
      <c r="M130" s="15">
        <v>0</v>
      </c>
      <c r="N130" s="15">
        <v>30.7</v>
      </c>
      <c r="O130" s="15" t="s">
        <v>742</v>
      </c>
      <c r="P130" s="15" t="s">
        <v>742</v>
      </c>
      <c r="Q130" s="15" t="s">
        <v>742</v>
      </c>
      <c r="R130" s="23" t="s">
        <v>742</v>
      </c>
      <c r="S130" s="23" t="s">
        <v>744</v>
      </c>
    </row>
    <row r="131" customHeight="1" spans="1:19">
      <c r="A131" s="13">
        <v>127</v>
      </c>
      <c r="B131" s="14"/>
      <c r="C131" s="15" t="s">
        <v>748</v>
      </c>
      <c r="D131" s="15" t="s">
        <v>58</v>
      </c>
      <c r="E131" s="15" t="s">
        <v>2355</v>
      </c>
      <c r="F131" s="13">
        <v>2020</v>
      </c>
      <c r="G131" s="15">
        <v>1</v>
      </c>
      <c r="H131" s="15" t="s">
        <v>68</v>
      </c>
      <c r="I131" s="15">
        <v>30</v>
      </c>
      <c r="J131" s="15">
        <v>3</v>
      </c>
      <c r="K131" s="15">
        <v>3</v>
      </c>
      <c r="L131" s="15">
        <v>0</v>
      </c>
      <c r="M131" s="15">
        <v>0</v>
      </c>
      <c r="N131" s="15">
        <v>3</v>
      </c>
      <c r="O131" s="15" t="s">
        <v>748</v>
      </c>
      <c r="P131" s="15" t="s">
        <v>748</v>
      </c>
      <c r="Q131" s="15" t="s">
        <v>748</v>
      </c>
      <c r="R131" s="23" t="s">
        <v>748</v>
      </c>
      <c r="S131" s="23" t="s">
        <v>2356</v>
      </c>
    </row>
    <row r="132" customHeight="1" spans="1:19">
      <c r="A132" s="13">
        <v>128</v>
      </c>
      <c r="B132" s="14"/>
      <c r="C132" s="15" t="s">
        <v>748</v>
      </c>
      <c r="D132" s="15" t="s">
        <v>58</v>
      </c>
      <c r="E132" s="15" t="s">
        <v>2357</v>
      </c>
      <c r="F132" s="13">
        <v>2020</v>
      </c>
      <c r="G132" s="15">
        <v>120</v>
      </c>
      <c r="H132" s="15" t="s">
        <v>75</v>
      </c>
      <c r="I132" s="15">
        <v>20</v>
      </c>
      <c r="J132" s="15">
        <v>20.4192</v>
      </c>
      <c r="K132" s="15">
        <v>12.25</v>
      </c>
      <c r="L132" s="15">
        <v>0</v>
      </c>
      <c r="M132" s="15">
        <v>0</v>
      </c>
      <c r="N132" s="15">
        <v>12.25</v>
      </c>
      <c r="O132" s="15" t="s">
        <v>748</v>
      </c>
      <c r="P132" s="15" t="s">
        <v>748</v>
      </c>
      <c r="Q132" s="15" t="s">
        <v>748</v>
      </c>
      <c r="R132" s="23" t="s">
        <v>748</v>
      </c>
      <c r="S132" s="23" t="s">
        <v>1881</v>
      </c>
    </row>
    <row r="133" customHeight="1" spans="1:19">
      <c r="A133" s="13">
        <v>129</v>
      </c>
      <c r="B133" s="14"/>
      <c r="C133" s="15" t="s">
        <v>205</v>
      </c>
      <c r="D133" s="15" t="s">
        <v>58</v>
      </c>
      <c r="E133" s="15" t="s">
        <v>2358</v>
      </c>
      <c r="F133" s="13">
        <v>2020</v>
      </c>
      <c r="G133" s="15">
        <v>800</v>
      </c>
      <c r="H133" s="15" t="s">
        <v>87</v>
      </c>
      <c r="I133" s="15">
        <v>20</v>
      </c>
      <c r="J133" s="15">
        <v>4</v>
      </c>
      <c r="K133" s="15">
        <v>0</v>
      </c>
      <c r="L133" s="15">
        <v>4</v>
      </c>
      <c r="M133" s="15">
        <v>0</v>
      </c>
      <c r="N133" s="15">
        <v>4</v>
      </c>
      <c r="O133" s="15" t="s">
        <v>205</v>
      </c>
      <c r="P133" s="15" t="s">
        <v>205</v>
      </c>
      <c r="Q133" s="15" t="s">
        <v>205</v>
      </c>
      <c r="R133" s="23" t="s">
        <v>205</v>
      </c>
      <c r="S133" s="23" t="s">
        <v>2359</v>
      </c>
    </row>
    <row r="134" customHeight="1" spans="1:19">
      <c r="A134" s="13">
        <v>130</v>
      </c>
      <c r="B134" s="14"/>
      <c r="C134" s="15" t="s">
        <v>205</v>
      </c>
      <c r="D134" s="15" t="s">
        <v>58</v>
      </c>
      <c r="E134" s="15" t="s">
        <v>2360</v>
      </c>
      <c r="F134" s="13">
        <v>2020</v>
      </c>
      <c r="G134" s="15">
        <v>700</v>
      </c>
      <c r="H134" s="15" t="s">
        <v>87</v>
      </c>
      <c r="I134" s="15">
        <v>20</v>
      </c>
      <c r="J134" s="15">
        <v>12</v>
      </c>
      <c r="K134" s="15">
        <v>0</v>
      </c>
      <c r="L134" s="15">
        <v>4</v>
      </c>
      <c r="M134" s="15">
        <v>0</v>
      </c>
      <c r="N134" s="15">
        <v>12</v>
      </c>
      <c r="O134" s="15" t="s">
        <v>205</v>
      </c>
      <c r="P134" s="15" t="s">
        <v>205</v>
      </c>
      <c r="Q134" s="15" t="s">
        <v>205</v>
      </c>
      <c r="R134" s="23" t="s">
        <v>205</v>
      </c>
      <c r="S134" s="23" t="s">
        <v>2361</v>
      </c>
    </row>
    <row r="135" customHeight="1" spans="1:19">
      <c r="A135" s="13">
        <v>131</v>
      </c>
      <c r="B135" s="14"/>
      <c r="C135" s="15" t="s">
        <v>211</v>
      </c>
      <c r="D135" s="15" t="s">
        <v>66</v>
      </c>
      <c r="E135" s="15" t="s">
        <v>2362</v>
      </c>
      <c r="F135" s="13">
        <v>2020</v>
      </c>
      <c r="G135" s="15">
        <v>100</v>
      </c>
      <c r="H135" s="15" t="s">
        <v>75</v>
      </c>
      <c r="I135" s="15">
        <v>3</v>
      </c>
      <c r="J135" s="15">
        <v>9.5</v>
      </c>
      <c r="K135" s="15">
        <v>4</v>
      </c>
      <c r="L135" s="15">
        <v>5.5</v>
      </c>
      <c r="M135" s="15">
        <v>0</v>
      </c>
      <c r="N135" s="15">
        <v>9.5</v>
      </c>
      <c r="O135" s="15" t="s">
        <v>211</v>
      </c>
      <c r="P135" s="15" t="s">
        <v>211</v>
      </c>
      <c r="Q135" s="15" t="s">
        <v>2363</v>
      </c>
      <c r="R135" s="15" t="s">
        <v>2363</v>
      </c>
      <c r="S135" s="15" t="s">
        <v>213</v>
      </c>
    </row>
    <row r="136" customHeight="1" spans="1:19">
      <c r="A136" s="13">
        <v>132</v>
      </c>
      <c r="B136" s="14"/>
      <c r="C136" s="15" t="s">
        <v>211</v>
      </c>
      <c r="D136" s="15" t="s">
        <v>66</v>
      </c>
      <c r="E136" s="15" t="s">
        <v>2364</v>
      </c>
      <c r="F136" s="13">
        <v>2020</v>
      </c>
      <c r="G136" s="15">
        <v>30</v>
      </c>
      <c r="H136" s="15" t="s">
        <v>75</v>
      </c>
      <c r="I136" s="15">
        <v>15</v>
      </c>
      <c r="J136" s="15">
        <v>41</v>
      </c>
      <c r="K136" s="15">
        <v>19</v>
      </c>
      <c r="L136" s="15">
        <v>22</v>
      </c>
      <c r="M136" s="15">
        <v>0</v>
      </c>
      <c r="N136" s="15">
        <v>41</v>
      </c>
      <c r="O136" s="15" t="s">
        <v>211</v>
      </c>
      <c r="P136" s="15" t="s">
        <v>211</v>
      </c>
      <c r="Q136" s="15" t="s">
        <v>2363</v>
      </c>
      <c r="R136" s="15" t="s">
        <v>2363</v>
      </c>
      <c r="S136" s="15" t="s">
        <v>213</v>
      </c>
    </row>
    <row r="137" customHeight="1" spans="1:19">
      <c r="A137" s="13">
        <v>133</v>
      </c>
      <c r="B137" s="14"/>
      <c r="C137" s="15" t="s">
        <v>759</v>
      </c>
      <c r="D137" s="15" t="s">
        <v>66</v>
      </c>
      <c r="E137" s="15" t="s">
        <v>2365</v>
      </c>
      <c r="F137" s="13">
        <v>2020</v>
      </c>
      <c r="G137" s="15">
        <v>13</v>
      </c>
      <c r="H137" s="15" t="s">
        <v>90</v>
      </c>
      <c r="I137" s="15">
        <v>5</v>
      </c>
      <c r="J137" s="15">
        <v>90</v>
      </c>
      <c r="K137" s="15">
        <v>15</v>
      </c>
      <c r="L137" s="15">
        <v>0</v>
      </c>
      <c r="M137" s="15">
        <v>0</v>
      </c>
      <c r="N137" s="15">
        <v>90</v>
      </c>
      <c r="O137" s="15" t="s">
        <v>759</v>
      </c>
      <c r="P137" s="15" t="s">
        <v>759</v>
      </c>
      <c r="Q137" s="15" t="s">
        <v>2366</v>
      </c>
      <c r="R137" s="15" t="s">
        <v>2366</v>
      </c>
      <c r="S137" s="15" t="s">
        <v>1422</v>
      </c>
    </row>
    <row r="138" customHeight="1" spans="1:19">
      <c r="A138" s="13">
        <v>134</v>
      </c>
      <c r="B138" s="14"/>
      <c r="C138" s="15" t="s">
        <v>759</v>
      </c>
      <c r="D138" s="15" t="s">
        <v>66</v>
      </c>
      <c r="E138" s="15" t="s">
        <v>2367</v>
      </c>
      <c r="F138" s="13">
        <v>2020</v>
      </c>
      <c r="G138" s="15">
        <v>1000</v>
      </c>
      <c r="H138" s="15" t="s">
        <v>94</v>
      </c>
      <c r="I138" s="15">
        <v>20</v>
      </c>
      <c r="J138" s="15">
        <v>120</v>
      </c>
      <c r="K138" s="15">
        <v>25</v>
      </c>
      <c r="L138" s="15">
        <v>0</v>
      </c>
      <c r="M138" s="15">
        <v>0</v>
      </c>
      <c r="N138" s="15">
        <v>120</v>
      </c>
      <c r="O138" s="15" t="s">
        <v>759</v>
      </c>
      <c r="P138" s="15" t="s">
        <v>759</v>
      </c>
      <c r="Q138" s="15" t="s">
        <v>2366</v>
      </c>
      <c r="R138" s="15" t="s">
        <v>2366</v>
      </c>
      <c r="S138" s="15" t="s">
        <v>1422</v>
      </c>
    </row>
    <row r="139" customHeight="1" spans="1:19">
      <c r="A139" s="13">
        <v>135</v>
      </c>
      <c r="B139" s="14"/>
      <c r="C139" s="15" t="s">
        <v>759</v>
      </c>
      <c r="D139" s="15" t="s">
        <v>58</v>
      </c>
      <c r="E139" s="15" t="s">
        <v>2368</v>
      </c>
      <c r="F139" s="13">
        <v>2020</v>
      </c>
      <c r="G139" s="15">
        <v>700</v>
      </c>
      <c r="H139" s="15" t="s">
        <v>87</v>
      </c>
      <c r="I139" s="15">
        <v>20</v>
      </c>
      <c r="J139" s="15">
        <v>35</v>
      </c>
      <c r="K139" s="15">
        <v>17.5</v>
      </c>
      <c r="L139" s="15">
        <v>0</v>
      </c>
      <c r="M139" s="15">
        <v>0</v>
      </c>
      <c r="N139" s="15">
        <v>35</v>
      </c>
      <c r="O139" s="15" t="s">
        <v>759</v>
      </c>
      <c r="P139" s="15" t="s">
        <v>759</v>
      </c>
      <c r="Q139" s="15" t="s">
        <v>2366</v>
      </c>
      <c r="R139" s="15" t="s">
        <v>2366</v>
      </c>
      <c r="S139" s="15" t="s">
        <v>1422</v>
      </c>
    </row>
    <row r="140" customHeight="1" spans="1:19">
      <c r="A140" s="13">
        <v>136</v>
      </c>
      <c r="B140" s="14" t="s">
        <v>30</v>
      </c>
      <c r="C140" s="13" t="s">
        <v>779</v>
      </c>
      <c r="D140" s="15" t="s">
        <v>66</v>
      </c>
      <c r="E140" s="15" t="s">
        <v>780</v>
      </c>
      <c r="F140" s="13">
        <v>2020</v>
      </c>
      <c r="G140" s="15">
        <v>240</v>
      </c>
      <c r="H140" s="13" t="s">
        <v>75</v>
      </c>
      <c r="I140" s="13">
        <v>10</v>
      </c>
      <c r="J140" s="13">
        <v>181</v>
      </c>
      <c r="K140" s="13"/>
      <c r="L140" s="13">
        <v>30</v>
      </c>
      <c r="M140" s="13"/>
      <c r="N140" s="13">
        <v>181</v>
      </c>
      <c r="O140" s="13" t="s">
        <v>779</v>
      </c>
      <c r="P140" s="13" t="s">
        <v>779</v>
      </c>
      <c r="Q140" s="15" t="s">
        <v>2369</v>
      </c>
      <c r="R140" s="15" t="s">
        <v>779</v>
      </c>
      <c r="S140" s="13" t="s">
        <v>781</v>
      </c>
    </row>
    <row r="141" customHeight="1" spans="1:19">
      <c r="A141" s="13">
        <v>137</v>
      </c>
      <c r="B141" s="14"/>
      <c r="C141" s="13" t="s">
        <v>779</v>
      </c>
      <c r="D141" s="15" t="s">
        <v>58</v>
      </c>
      <c r="E141" s="15" t="s">
        <v>2370</v>
      </c>
      <c r="F141" s="13">
        <v>2020</v>
      </c>
      <c r="G141" s="15">
        <v>1200</v>
      </c>
      <c r="H141" s="13" t="s">
        <v>87</v>
      </c>
      <c r="I141" s="13">
        <v>15</v>
      </c>
      <c r="J141" s="13">
        <v>19.4549</v>
      </c>
      <c r="K141" s="13">
        <v>9.72</v>
      </c>
      <c r="L141" s="13">
        <v>9.72</v>
      </c>
      <c r="M141" s="13"/>
      <c r="N141" s="13">
        <v>19.4549</v>
      </c>
      <c r="O141" s="13" t="s">
        <v>779</v>
      </c>
      <c r="P141" s="13" t="s">
        <v>779</v>
      </c>
      <c r="Q141" s="15" t="s">
        <v>2369</v>
      </c>
      <c r="R141" s="15" t="s">
        <v>779</v>
      </c>
      <c r="S141" s="13" t="s">
        <v>781</v>
      </c>
    </row>
    <row r="142" customHeight="1" spans="1:19">
      <c r="A142" s="13">
        <v>138</v>
      </c>
      <c r="B142" s="14"/>
      <c r="C142" s="13" t="s">
        <v>779</v>
      </c>
      <c r="D142" s="15" t="s">
        <v>58</v>
      </c>
      <c r="E142" s="15" t="s">
        <v>2371</v>
      </c>
      <c r="F142" s="13">
        <v>2020</v>
      </c>
      <c r="G142" s="15">
        <v>400</v>
      </c>
      <c r="H142" s="13" t="s">
        <v>87</v>
      </c>
      <c r="I142" s="13">
        <v>20</v>
      </c>
      <c r="J142" s="13">
        <v>18.5581</v>
      </c>
      <c r="K142" s="13">
        <v>9.27</v>
      </c>
      <c r="L142" s="13">
        <v>9.27</v>
      </c>
      <c r="M142" s="13"/>
      <c r="N142" s="13">
        <v>18.5581</v>
      </c>
      <c r="O142" s="13" t="s">
        <v>779</v>
      </c>
      <c r="P142" s="13" t="s">
        <v>779</v>
      </c>
      <c r="Q142" s="15" t="s">
        <v>2369</v>
      </c>
      <c r="R142" s="15" t="s">
        <v>779</v>
      </c>
      <c r="S142" s="13" t="s">
        <v>1888</v>
      </c>
    </row>
    <row r="143" customHeight="1" spans="1:19">
      <c r="A143" s="13">
        <v>139</v>
      </c>
      <c r="B143" s="14"/>
      <c r="C143" s="13" t="s">
        <v>779</v>
      </c>
      <c r="D143" s="15" t="s">
        <v>58</v>
      </c>
      <c r="E143" s="15" t="s">
        <v>2372</v>
      </c>
      <c r="F143" s="13">
        <v>2020</v>
      </c>
      <c r="G143" s="15">
        <v>300</v>
      </c>
      <c r="H143" s="13" t="s">
        <v>87</v>
      </c>
      <c r="I143" s="13">
        <v>10</v>
      </c>
      <c r="J143" s="13">
        <v>19.5317</v>
      </c>
      <c r="K143" s="13">
        <v>9.77</v>
      </c>
      <c r="L143" s="13">
        <v>5</v>
      </c>
      <c r="M143" s="13">
        <v>4.77</v>
      </c>
      <c r="N143" s="13">
        <v>19.5317</v>
      </c>
      <c r="O143" s="13" t="s">
        <v>779</v>
      </c>
      <c r="P143" s="13" t="s">
        <v>779</v>
      </c>
      <c r="Q143" s="15" t="s">
        <v>2369</v>
      </c>
      <c r="R143" s="15" t="s">
        <v>779</v>
      </c>
      <c r="S143" s="13" t="s">
        <v>2373</v>
      </c>
    </row>
    <row r="144" customHeight="1" spans="1:19">
      <c r="A144" s="13">
        <v>140</v>
      </c>
      <c r="B144" s="14"/>
      <c r="C144" s="13" t="s">
        <v>779</v>
      </c>
      <c r="D144" s="15" t="s">
        <v>58</v>
      </c>
      <c r="E144" s="15" t="s">
        <v>2374</v>
      </c>
      <c r="F144" s="13">
        <v>2020</v>
      </c>
      <c r="G144" s="15">
        <v>4</v>
      </c>
      <c r="H144" s="13" t="s">
        <v>75</v>
      </c>
      <c r="I144" s="13">
        <v>15</v>
      </c>
      <c r="J144" s="13">
        <v>46.2865</v>
      </c>
      <c r="K144" s="13">
        <v>23.14</v>
      </c>
      <c r="L144" s="13">
        <v>3</v>
      </c>
      <c r="M144" s="13">
        <v>20.14</v>
      </c>
      <c r="N144" s="13">
        <v>46.2865</v>
      </c>
      <c r="O144" s="13" t="s">
        <v>779</v>
      </c>
      <c r="P144" s="13" t="s">
        <v>779</v>
      </c>
      <c r="Q144" s="15" t="s">
        <v>2369</v>
      </c>
      <c r="R144" s="15" t="s">
        <v>779</v>
      </c>
      <c r="S144" s="13" t="s">
        <v>1894</v>
      </c>
    </row>
    <row r="145" customHeight="1" spans="1:19">
      <c r="A145" s="13">
        <v>141</v>
      </c>
      <c r="B145" s="14"/>
      <c r="C145" s="13" t="s">
        <v>1889</v>
      </c>
      <c r="D145" s="15" t="s">
        <v>66</v>
      </c>
      <c r="E145" s="15" t="s">
        <v>2375</v>
      </c>
      <c r="F145" s="13">
        <v>2020</v>
      </c>
      <c r="G145" s="15">
        <v>40</v>
      </c>
      <c r="H145" s="15" t="s">
        <v>75</v>
      </c>
      <c r="I145" s="15">
        <v>5</v>
      </c>
      <c r="J145" s="15">
        <v>46.9232</v>
      </c>
      <c r="K145" s="15">
        <v>23.46</v>
      </c>
      <c r="L145" s="15">
        <v>7</v>
      </c>
      <c r="M145" s="15"/>
      <c r="N145" s="15">
        <v>46.9232</v>
      </c>
      <c r="O145" s="15" t="s">
        <v>1889</v>
      </c>
      <c r="P145" s="15" t="s">
        <v>2376</v>
      </c>
      <c r="Q145" s="15" t="s">
        <v>1897</v>
      </c>
      <c r="R145" s="15" t="s">
        <v>2376</v>
      </c>
      <c r="S145" s="15" t="s">
        <v>1898</v>
      </c>
    </row>
    <row r="146" ht="36" customHeight="1" spans="1:19">
      <c r="A146" s="13">
        <v>142</v>
      </c>
      <c r="B146" s="14"/>
      <c r="C146" s="13" t="s">
        <v>1889</v>
      </c>
      <c r="D146" s="15" t="s">
        <v>66</v>
      </c>
      <c r="E146" s="15" t="s">
        <v>2377</v>
      </c>
      <c r="F146" s="13">
        <v>2020</v>
      </c>
      <c r="G146" s="15">
        <v>10</v>
      </c>
      <c r="H146" s="15" t="s">
        <v>75</v>
      </c>
      <c r="I146" s="15">
        <v>5</v>
      </c>
      <c r="J146" s="15">
        <v>52.2182</v>
      </c>
      <c r="K146" s="15">
        <v>26.1</v>
      </c>
      <c r="L146" s="15"/>
      <c r="M146" s="15"/>
      <c r="N146" s="15">
        <v>52.2182</v>
      </c>
      <c r="O146" s="15" t="s">
        <v>1889</v>
      </c>
      <c r="P146" s="15" t="s">
        <v>2378</v>
      </c>
      <c r="Q146" s="15" t="s">
        <v>1897</v>
      </c>
      <c r="R146" s="15" t="s">
        <v>2378</v>
      </c>
      <c r="S146" s="15" t="s">
        <v>1901</v>
      </c>
    </row>
    <row r="147" customHeight="1" spans="1:19">
      <c r="A147" s="13">
        <v>143</v>
      </c>
      <c r="B147" s="14"/>
      <c r="C147" s="13" t="s">
        <v>1889</v>
      </c>
      <c r="D147" s="15" t="s">
        <v>58</v>
      </c>
      <c r="E147" s="15" t="s">
        <v>2379</v>
      </c>
      <c r="F147" s="13">
        <v>2020</v>
      </c>
      <c r="G147" s="15">
        <v>125</v>
      </c>
      <c r="H147" s="15" t="s">
        <v>87</v>
      </c>
      <c r="I147" s="15">
        <v>20</v>
      </c>
      <c r="J147" s="15">
        <v>21.159</v>
      </c>
      <c r="K147" s="15">
        <v>12.69</v>
      </c>
      <c r="L147" s="15"/>
      <c r="M147" s="15"/>
      <c r="N147" s="15">
        <v>21.159</v>
      </c>
      <c r="O147" s="15" t="s">
        <v>1889</v>
      </c>
      <c r="P147" s="15" t="s">
        <v>2380</v>
      </c>
      <c r="Q147" s="15" t="s">
        <v>2380</v>
      </c>
      <c r="R147" s="15" t="s">
        <v>2380</v>
      </c>
      <c r="S147" s="15" t="s">
        <v>2381</v>
      </c>
    </row>
    <row r="148" customHeight="1" spans="1:19">
      <c r="A148" s="13">
        <v>144</v>
      </c>
      <c r="B148" s="14"/>
      <c r="C148" s="13" t="s">
        <v>782</v>
      </c>
      <c r="D148" s="15" t="s">
        <v>58</v>
      </c>
      <c r="E148" s="13" t="s">
        <v>2382</v>
      </c>
      <c r="F148" s="13">
        <v>2020</v>
      </c>
      <c r="G148" s="13">
        <v>0.45</v>
      </c>
      <c r="H148" s="13" t="s">
        <v>60</v>
      </c>
      <c r="I148" s="13">
        <v>20</v>
      </c>
      <c r="J148" s="13">
        <v>19.2</v>
      </c>
      <c r="K148" s="13">
        <v>9.6</v>
      </c>
      <c r="L148" s="13"/>
      <c r="M148" s="13"/>
      <c r="N148" s="13">
        <v>19.2</v>
      </c>
      <c r="O148" s="13" t="s">
        <v>782</v>
      </c>
      <c r="P148" s="13" t="s">
        <v>782</v>
      </c>
      <c r="Q148" s="13" t="s">
        <v>782</v>
      </c>
      <c r="R148" s="13" t="s">
        <v>782</v>
      </c>
      <c r="S148" s="13" t="s">
        <v>2383</v>
      </c>
    </row>
    <row r="149" customHeight="1" spans="1:19">
      <c r="A149" s="13">
        <v>145</v>
      </c>
      <c r="B149" s="14"/>
      <c r="C149" s="13" t="s">
        <v>785</v>
      </c>
      <c r="D149" s="15" t="s">
        <v>58</v>
      </c>
      <c r="E149" s="13" t="s">
        <v>2384</v>
      </c>
      <c r="F149" s="13">
        <v>2020</v>
      </c>
      <c r="G149" s="13">
        <v>120</v>
      </c>
      <c r="H149" s="13" t="s">
        <v>251</v>
      </c>
      <c r="I149" s="13">
        <v>30</v>
      </c>
      <c r="J149" s="13">
        <v>16.8</v>
      </c>
      <c r="K149" s="13">
        <v>4.4</v>
      </c>
      <c r="L149" s="13"/>
      <c r="M149" s="13"/>
      <c r="N149" s="13">
        <v>16.8</v>
      </c>
      <c r="O149" s="39" t="s">
        <v>785</v>
      </c>
      <c r="P149" s="15" t="s">
        <v>2385</v>
      </c>
      <c r="Q149" s="15" t="s">
        <v>2385</v>
      </c>
      <c r="R149" s="15" t="s">
        <v>2386</v>
      </c>
      <c r="S149" s="13" t="s">
        <v>2387</v>
      </c>
    </row>
    <row r="150" ht="39" customHeight="1" spans="1:19">
      <c r="A150" s="13">
        <v>146</v>
      </c>
      <c r="B150" s="14"/>
      <c r="C150" s="13" t="s">
        <v>785</v>
      </c>
      <c r="D150" s="15" t="s">
        <v>66</v>
      </c>
      <c r="E150" s="15" t="s">
        <v>2388</v>
      </c>
      <c r="F150" s="13">
        <v>2020</v>
      </c>
      <c r="G150" s="13">
        <v>150</v>
      </c>
      <c r="H150" s="13" t="s">
        <v>75</v>
      </c>
      <c r="I150" s="13">
        <v>10</v>
      </c>
      <c r="J150" s="13">
        <v>15.5</v>
      </c>
      <c r="K150" s="13">
        <v>12.25</v>
      </c>
      <c r="L150" s="13"/>
      <c r="M150" s="13"/>
      <c r="N150" s="13">
        <v>15.5</v>
      </c>
      <c r="O150" s="39" t="s">
        <v>785</v>
      </c>
      <c r="P150" s="15" t="s">
        <v>2389</v>
      </c>
      <c r="Q150" s="15" t="s">
        <v>2390</v>
      </c>
      <c r="R150" s="13" t="s">
        <v>785</v>
      </c>
      <c r="S150" s="13" t="s">
        <v>2391</v>
      </c>
    </row>
    <row r="151" ht="39" customHeight="1" spans="1:19">
      <c r="A151" s="13">
        <v>147</v>
      </c>
      <c r="B151" s="14"/>
      <c r="C151" s="13" t="s">
        <v>785</v>
      </c>
      <c r="D151" s="15" t="s">
        <v>66</v>
      </c>
      <c r="E151" s="15" t="s">
        <v>2392</v>
      </c>
      <c r="F151" s="13">
        <v>2020</v>
      </c>
      <c r="G151" s="13">
        <v>150</v>
      </c>
      <c r="H151" s="13" t="s">
        <v>75</v>
      </c>
      <c r="I151" s="13">
        <v>10</v>
      </c>
      <c r="J151" s="13">
        <v>19.65</v>
      </c>
      <c r="K151" s="13">
        <v>9.7</v>
      </c>
      <c r="L151" s="13"/>
      <c r="M151" s="13"/>
      <c r="N151" s="13">
        <v>19.65</v>
      </c>
      <c r="O151" s="39" t="s">
        <v>785</v>
      </c>
      <c r="P151" s="15" t="s">
        <v>2389</v>
      </c>
      <c r="Q151" s="15" t="s">
        <v>2390</v>
      </c>
      <c r="R151" s="13" t="s">
        <v>785</v>
      </c>
      <c r="S151" s="13" t="s">
        <v>2391</v>
      </c>
    </row>
    <row r="152" ht="61" customHeight="1" spans="1:19">
      <c r="A152" s="13">
        <v>148</v>
      </c>
      <c r="B152" s="14"/>
      <c r="C152" s="44" t="s">
        <v>785</v>
      </c>
      <c r="D152" s="15" t="s">
        <v>58</v>
      </c>
      <c r="E152" s="39" t="s">
        <v>2393</v>
      </c>
      <c r="F152" s="13">
        <v>2020</v>
      </c>
      <c r="G152" s="44">
        <v>1720</v>
      </c>
      <c r="H152" s="44" t="s">
        <v>87</v>
      </c>
      <c r="I152" s="44">
        <v>30</v>
      </c>
      <c r="J152" s="44">
        <v>19.73</v>
      </c>
      <c r="K152" s="44">
        <v>9.31</v>
      </c>
      <c r="L152" s="44"/>
      <c r="M152" s="44"/>
      <c r="N152" s="44">
        <v>19.73</v>
      </c>
      <c r="O152" s="39" t="s">
        <v>785</v>
      </c>
      <c r="P152" s="15" t="s">
        <v>2394</v>
      </c>
      <c r="Q152" s="15" t="s">
        <v>2394</v>
      </c>
      <c r="R152" s="15" t="s">
        <v>2395</v>
      </c>
      <c r="S152" s="15" t="s">
        <v>2396</v>
      </c>
    </row>
    <row r="153" ht="51" customHeight="1" spans="1:19">
      <c r="A153" s="13">
        <v>149</v>
      </c>
      <c r="B153" s="14"/>
      <c r="C153" s="13" t="s">
        <v>785</v>
      </c>
      <c r="D153" s="15" t="s">
        <v>58</v>
      </c>
      <c r="E153" s="15" t="s">
        <v>2397</v>
      </c>
      <c r="F153" s="13">
        <v>2020</v>
      </c>
      <c r="G153" s="13">
        <v>1000</v>
      </c>
      <c r="H153" s="13" t="s">
        <v>94</v>
      </c>
      <c r="I153" s="13">
        <v>30</v>
      </c>
      <c r="J153" s="13">
        <v>15.35</v>
      </c>
      <c r="K153" s="13">
        <v>8.31</v>
      </c>
      <c r="L153" s="13"/>
      <c r="M153" s="13"/>
      <c r="N153" s="13">
        <v>15.35</v>
      </c>
      <c r="O153" s="39" t="s">
        <v>785</v>
      </c>
      <c r="P153" s="15" t="s">
        <v>2398</v>
      </c>
      <c r="Q153" s="15" t="s">
        <v>2399</v>
      </c>
      <c r="R153" s="13" t="s">
        <v>787</v>
      </c>
      <c r="S153" s="13" t="s">
        <v>2400</v>
      </c>
    </row>
    <row r="154" ht="39" customHeight="1" spans="1:19">
      <c r="A154" s="13">
        <v>150</v>
      </c>
      <c r="B154" s="14"/>
      <c r="C154" s="13" t="s">
        <v>214</v>
      </c>
      <c r="D154" s="15" t="s">
        <v>66</v>
      </c>
      <c r="E154" s="15" t="s">
        <v>2401</v>
      </c>
      <c r="F154" s="13">
        <v>2020</v>
      </c>
      <c r="G154" s="15">
        <v>160</v>
      </c>
      <c r="H154" s="13" t="s">
        <v>75</v>
      </c>
      <c r="I154" s="13">
        <v>15</v>
      </c>
      <c r="J154" s="13">
        <v>17.5352</v>
      </c>
      <c r="K154" s="13">
        <v>14.02</v>
      </c>
      <c r="L154" s="13"/>
      <c r="M154" s="13"/>
      <c r="N154" s="13">
        <v>17.5352</v>
      </c>
      <c r="O154" s="13" t="s">
        <v>214</v>
      </c>
      <c r="P154" s="15" t="s">
        <v>2402</v>
      </c>
      <c r="Q154" s="15" t="s">
        <v>2403</v>
      </c>
      <c r="R154" s="13" t="s">
        <v>214</v>
      </c>
      <c r="S154" s="13" t="s">
        <v>798</v>
      </c>
    </row>
    <row r="155" customHeight="1" spans="1:19">
      <c r="A155" s="13">
        <v>151</v>
      </c>
      <c r="B155" s="14"/>
      <c r="C155" s="13" t="s">
        <v>214</v>
      </c>
      <c r="D155" s="15" t="s">
        <v>58</v>
      </c>
      <c r="E155" s="13" t="s">
        <v>2404</v>
      </c>
      <c r="F155" s="13">
        <v>2020</v>
      </c>
      <c r="G155" s="15">
        <v>500</v>
      </c>
      <c r="H155" s="13" t="s">
        <v>87</v>
      </c>
      <c r="I155" s="13">
        <v>10</v>
      </c>
      <c r="J155" s="13">
        <v>19.2299</v>
      </c>
      <c r="K155" s="13">
        <v>9.61</v>
      </c>
      <c r="L155" s="13"/>
      <c r="M155" s="13"/>
      <c r="N155" s="13">
        <v>19.2299</v>
      </c>
      <c r="O155" s="39" t="s">
        <v>214</v>
      </c>
      <c r="P155" s="39" t="s">
        <v>214</v>
      </c>
      <c r="Q155" s="39" t="s">
        <v>214</v>
      </c>
      <c r="R155" s="39" t="s">
        <v>214</v>
      </c>
      <c r="S155" s="13" t="s">
        <v>798</v>
      </c>
    </row>
    <row r="156" customHeight="1" spans="1:19">
      <c r="A156" s="13">
        <v>152</v>
      </c>
      <c r="B156" s="14"/>
      <c r="C156" s="13" t="s">
        <v>800</v>
      </c>
      <c r="D156" s="15" t="s">
        <v>58</v>
      </c>
      <c r="E156" s="15" t="s">
        <v>2405</v>
      </c>
      <c r="F156" s="13">
        <v>2020</v>
      </c>
      <c r="G156" s="13">
        <v>780</v>
      </c>
      <c r="H156" s="13" t="s">
        <v>87</v>
      </c>
      <c r="I156" s="13">
        <v>3</v>
      </c>
      <c r="J156" s="13">
        <v>26.74</v>
      </c>
      <c r="K156" s="13">
        <v>4.29</v>
      </c>
      <c r="L156" s="13"/>
      <c r="M156" s="13"/>
      <c r="N156" s="13">
        <v>26.74</v>
      </c>
      <c r="O156" s="13" t="s">
        <v>800</v>
      </c>
      <c r="P156" s="13" t="s">
        <v>800</v>
      </c>
      <c r="Q156" s="13" t="s">
        <v>1155</v>
      </c>
      <c r="R156" s="15" t="s">
        <v>2406</v>
      </c>
      <c r="S156" s="13" t="s">
        <v>2407</v>
      </c>
    </row>
    <row r="157" customHeight="1" spans="1:19">
      <c r="A157" s="13">
        <v>153</v>
      </c>
      <c r="B157" s="14"/>
      <c r="C157" s="13" t="s">
        <v>800</v>
      </c>
      <c r="D157" s="15" t="s">
        <v>58</v>
      </c>
      <c r="E157" s="15" t="s">
        <v>1215</v>
      </c>
      <c r="F157" s="13">
        <v>2020</v>
      </c>
      <c r="G157" s="13">
        <v>160</v>
      </c>
      <c r="H157" s="13" t="s">
        <v>87</v>
      </c>
      <c r="I157" s="13">
        <v>10</v>
      </c>
      <c r="J157" s="13">
        <v>39.3</v>
      </c>
      <c r="K157" s="13">
        <v>19.65</v>
      </c>
      <c r="L157" s="13"/>
      <c r="M157" s="13"/>
      <c r="N157" s="13">
        <v>39.3</v>
      </c>
      <c r="O157" s="13" t="s">
        <v>800</v>
      </c>
      <c r="P157" s="13" t="s">
        <v>800</v>
      </c>
      <c r="Q157" s="13" t="s">
        <v>1155</v>
      </c>
      <c r="R157" s="15" t="s">
        <v>2406</v>
      </c>
      <c r="S157" s="13" t="s">
        <v>2407</v>
      </c>
    </row>
    <row r="158" customHeight="1" spans="1:19">
      <c r="A158" s="13">
        <v>154</v>
      </c>
      <c r="B158" s="14"/>
      <c r="C158" s="13" t="s">
        <v>2408</v>
      </c>
      <c r="D158" s="15" t="s">
        <v>58</v>
      </c>
      <c r="E158" s="13" t="s">
        <v>81</v>
      </c>
      <c r="F158" s="13">
        <v>2020</v>
      </c>
      <c r="G158" s="13">
        <v>840</v>
      </c>
      <c r="H158" s="13" t="s">
        <v>87</v>
      </c>
      <c r="I158" s="13">
        <v>10</v>
      </c>
      <c r="J158" s="13">
        <v>19.4</v>
      </c>
      <c r="K158" s="15">
        <v>9.87</v>
      </c>
      <c r="L158" s="13"/>
      <c r="M158" s="13"/>
      <c r="N158" s="13">
        <v>9.87</v>
      </c>
      <c r="O158" s="13" t="s">
        <v>2408</v>
      </c>
      <c r="P158" s="13" t="s">
        <v>2408</v>
      </c>
      <c r="Q158" s="13" t="s">
        <v>2408</v>
      </c>
      <c r="R158" s="13" t="s">
        <v>2408</v>
      </c>
      <c r="S158" s="13" t="s">
        <v>2409</v>
      </c>
    </row>
    <row r="159" customHeight="1" spans="1:19">
      <c r="A159" s="13">
        <v>155</v>
      </c>
      <c r="B159" s="14"/>
      <c r="C159" s="13" t="s">
        <v>2408</v>
      </c>
      <c r="D159" s="15" t="s">
        <v>66</v>
      </c>
      <c r="E159" s="13" t="s">
        <v>2053</v>
      </c>
      <c r="F159" s="13">
        <v>2020</v>
      </c>
      <c r="G159" s="13">
        <v>80</v>
      </c>
      <c r="H159" s="13" t="s">
        <v>75</v>
      </c>
      <c r="I159" s="13">
        <v>10</v>
      </c>
      <c r="J159" s="13">
        <v>12.58</v>
      </c>
      <c r="K159" s="15">
        <v>6.29</v>
      </c>
      <c r="L159" s="13"/>
      <c r="M159" s="13"/>
      <c r="N159" s="13">
        <v>6.29</v>
      </c>
      <c r="O159" s="13" t="s">
        <v>2408</v>
      </c>
      <c r="P159" s="13" t="s">
        <v>2408</v>
      </c>
      <c r="Q159" s="13" t="s">
        <v>2408</v>
      </c>
      <c r="R159" s="13" t="s">
        <v>2408</v>
      </c>
      <c r="S159" s="13" t="s">
        <v>2410</v>
      </c>
    </row>
    <row r="160" customHeight="1" spans="1:19">
      <c r="A160" s="13">
        <v>156</v>
      </c>
      <c r="B160" s="14"/>
      <c r="C160" s="15" t="s">
        <v>217</v>
      </c>
      <c r="D160" s="15" t="s">
        <v>58</v>
      </c>
      <c r="E160" s="15" t="s">
        <v>2411</v>
      </c>
      <c r="F160" s="13">
        <v>2020</v>
      </c>
      <c r="G160" s="13">
        <v>5</v>
      </c>
      <c r="H160" s="13" t="s">
        <v>87</v>
      </c>
      <c r="I160" s="13">
        <v>20</v>
      </c>
      <c r="J160" s="13">
        <v>4.96</v>
      </c>
      <c r="K160" s="13">
        <v>2.3</v>
      </c>
      <c r="L160" s="13"/>
      <c r="M160" s="13"/>
      <c r="N160" s="13">
        <v>4.96</v>
      </c>
      <c r="O160" s="39" t="s">
        <v>217</v>
      </c>
      <c r="P160" s="39" t="s">
        <v>217</v>
      </c>
      <c r="Q160" s="39" t="s">
        <v>217</v>
      </c>
      <c r="R160" s="39" t="s">
        <v>217</v>
      </c>
      <c r="S160" s="13" t="s">
        <v>1913</v>
      </c>
    </row>
    <row r="161" customHeight="1" spans="1:19">
      <c r="A161" s="13">
        <v>157</v>
      </c>
      <c r="B161" s="14"/>
      <c r="C161" s="15" t="s">
        <v>217</v>
      </c>
      <c r="D161" s="15" t="s">
        <v>58</v>
      </c>
      <c r="E161" s="15" t="s">
        <v>2412</v>
      </c>
      <c r="F161" s="13">
        <v>2020</v>
      </c>
      <c r="G161" s="13">
        <v>10</v>
      </c>
      <c r="H161" s="13" t="s">
        <v>87</v>
      </c>
      <c r="I161" s="13">
        <v>20</v>
      </c>
      <c r="J161" s="13">
        <v>15.689</v>
      </c>
      <c r="K161" s="13">
        <v>7.6</v>
      </c>
      <c r="L161" s="13"/>
      <c r="M161" s="13"/>
      <c r="N161" s="13">
        <v>15.689</v>
      </c>
      <c r="O161" s="39" t="s">
        <v>217</v>
      </c>
      <c r="P161" s="39" t="s">
        <v>217</v>
      </c>
      <c r="Q161" s="39" t="s">
        <v>217</v>
      </c>
      <c r="R161" s="39" t="s">
        <v>217</v>
      </c>
      <c r="S161" s="13" t="s">
        <v>1913</v>
      </c>
    </row>
    <row r="162" customHeight="1" spans="1:19">
      <c r="A162" s="13">
        <v>158</v>
      </c>
      <c r="B162" s="14"/>
      <c r="C162" s="15" t="s">
        <v>217</v>
      </c>
      <c r="D162" s="15" t="s">
        <v>66</v>
      </c>
      <c r="E162" s="25" t="s">
        <v>2413</v>
      </c>
      <c r="F162" s="13">
        <v>2020</v>
      </c>
      <c r="G162" s="13">
        <v>200</v>
      </c>
      <c r="H162" s="13" t="s">
        <v>75</v>
      </c>
      <c r="I162" s="13">
        <v>20</v>
      </c>
      <c r="J162" s="13">
        <v>18.58</v>
      </c>
      <c r="K162" s="13">
        <v>9.29</v>
      </c>
      <c r="L162" s="13"/>
      <c r="M162" s="13"/>
      <c r="N162" s="13">
        <v>18.58</v>
      </c>
      <c r="O162" s="39" t="s">
        <v>217</v>
      </c>
      <c r="P162" s="39" t="s">
        <v>217</v>
      </c>
      <c r="Q162" s="39" t="s">
        <v>217</v>
      </c>
      <c r="R162" s="39" t="s">
        <v>217</v>
      </c>
      <c r="S162" s="13" t="s">
        <v>1913</v>
      </c>
    </row>
    <row r="163" customHeight="1" spans="1:19">
      <c r="A163" s="13">
        <v>159</v>
      </c>
      <c r="B163" s="14"/>
      <c r="C163" s="13" t="s">
        <v>809</v>
      </c>
      <c r="D163" s="15" t="s">
        <v>66</v>
      </c>
      <c r="E163" s="15" t="s">
        <v>2414</v>
      </c>
      <c r="F163" s="13">
        <v>2020</v>
      </c>
      <c r="G163" s="15">
        <v>90</v>
      </c>
      <c r="H163" s="13" t="s">
        <v>75</v>
      </c>
      <c r="I163" s="13">
        <v>10</v>
      </c>
      <c r="J163" s="13">
        <v>50</v>
      </c>
      <c r="K163" s="13"/>
      <c r="L163" s="13">
        <v>10.77</v>
      </c>
      <c r="M163" s="13"/>
      <c r="N163" s="13">
        <v>50</v>
      </c>
      <c r="O163" s="13" t="s">
        <v>809</v>
      </c>
      <c r="P163" s="13" t="s">
        <v>2415</v>
      </c>
      <c r="Q163" s="13" t="s">
        <v>809</v>
      </c>
      <c r="R163" s="13" t="s">
        <v>809</v>
      </c>
      <c r="S163" s="13" t="s">
        <v>2416</v>
      </c>
    </row>
    <row r="164" customHeight="1" spans="1:19">
      <c r="A164" s="13">
        <v>160</v>
      </c>
      <c r="B164" s="14"/>
      <c r="C164" s="13" t="s">
        <v>220</v>
      </c>
      <c r="D164" s="15" t="s">
        <v>58</v>
      </c>
      <c r="E164" s="15" t="s">
        <v>2417</v>
      </c>
      <c r="F164" s="13">
        <v>2020</v>
      </c>
      <c r="G164" s="13">
        <v>14</v>
      </c>
      <c r="H164" s="13" t="s">
        <v>87</v>
      </c>
      <c r="I164" s="13">
        <v>20</v>
      </c>
      <c r="J164" s="13">
        <v>42</v>
      </c>
      <c r="K164" s="13">
        <v>20</v>
      </c>
      <c r="L164" s="13"/>
      <c r="M164" s="13"/>
      <c r="N164" s="13">
        <v>42</v>
      </c>
      <c r="O164" s="13" t="s">
        <v>220</v>
      </c>
      <c r="P164" s="13" t="s">
        <v>826</v>
      </c>
      <c r="Q164" s="13" t="s">
        <v>826</v>
      </c>
      <c r="R164" s="13" t="s">
        <v>220</v>
      </c>
      <c r="S164" s="13" t="s">
        <v>1915</v>
      </c>
    </row>
    <row r="165" customHeight="1" spans="1:19">
      <c r="A165" s="13">
        <v>161</v>
      </c>
      <c r="B165" s="14"/>
      <c r="C165" s="13" t="s">
        <v>220</v>
      </c>
      <c r="D165" s="15" t="s">
        <v>66</v>
      </c>
      <c r="E165" s="15" t="s">
        <v>2418</v>
      </c>
      <c r="F165" s="13">
        <v>2020</v>
      </c>
      <c r="G165" s="13">
        <v>230</v>
      </c>
      <c r="H165" s="13" t="s">
        <v>552</v>
      </c>
      <c r="I165" s="13">
        <v>30</v>
      </c>
      <c r="J165" s="13">
        <v>25</v>
      </c>
      <c r="K165" s="13"/>
      <c r="L165" s="13">
        <v>10</v>
      </c>
      <c r="M165" s="13"/>
      <c r="N165" s="13">
        <v>25</v>
      </c>
      <c r="O165" s="13" t="s">
        <v>220</v>
      </c>
      <c r="P165" s="24" t="s">
        <v>2419</v>
      </c>
      <c r="Q165" s="24" t="s">
        <v>2419</v>
      </c>
      <c r="R165" s="24" t="s">
        <v>2419</v>
      </c>
      <c r="S165" s="30" t="s">
        <v>1457</v>
      </c>
    </row>
    <row r="166" customHeight="1" spans="1:19">
      <c r="A166" s="13">
        <v>162</v>
      </c>
      <c r="B166" s="14"/>
      <c r="C166" s="13" t="s">
        <v>220</v>
      </c>
      <c r="D166" s="15" t="s">
        <v>58</v>
      </c>
      <c r="E166" s="13" t="s">
        <v>2420</v>
      </c>
      <c r="F166" s="13">
        <v>2020</v>
      </c>
      <c r="G166" s="13">
        <v>1.85</v>
      </c>
      <c r="H166" s="13" t="s">
        <v>60</v>
      </c>
      <c r="I166" s="13">
        <v>25</v>
      </c>
      <c r="J166" s="13">
        <v>75</v>
      </c>
      <c r="K166" s="13"/>
      <c r="L166" s="13">
        <v>20</v>
      </c>
      <c r="M166" s="13"/>
      <c r="N166" s="13">
        <v>75</v>
      </c>
      <c r="O166" s="13" t="s">
        <v>220</v>
      </c>
      <c r="P166" s="15" t="s">
        <v>2421</v>
      </c>
      <c r="Q166" s="15" t="s">
        <v>2421</v>
      </c>
      <c r="R166" s="13" t="s">
        <v>220</v>
      </c>
      <c r="S166" s="13" t="s">
        <v>1915</v>
      </c>
    </row>
    <row r="167" customHeight="1" spans="1:19">
      <c r="A167" s="13">
        <v>163</v>
      </c>
      <c r="B167" s="14"/>
      <c r="C167" s="13" t="s">
        <v>220</v>
      </c>
      <c r="D167" s="15" t="s">
        <v>58</v>
      </c>
      <c r="E167" s="15" t="s">
        <v>2422</v>
      </c>
      <c r="F167" s="13">
        <v>2020</v>
      </c>
      <c r="G167" s="13">
        <v>100</v>
      </c>
      <c r="H167" s="13" t="s">
        <v>552</v>
      </c>
      <c r="I167" s="13">
        <v>25</v>
      </c>
      <c r="J167" s="13">
        <v>20</v>
      </c>
      <c r="K167" s="13">
        <v>4</v>
      </c>
      <c r="L167" s="13"/>
      <c r="M167" s="13"/>
      <c r="N167" s="13">
        <v>20</v>
      </c>
      <c r="O167" s="13" t="s">
        <v>220</v>
      </c>
      <c r="P167" s="13" t="s">
        <v>2423</v>
      </c>
      <c r="Q167" s="15" t="s">
        <v>2424</v>
      </c>
      <c r="R167" s="15" t="s">
        <v>2425</v>
      </c>
      <c r="S167" s="13" t="s">
        <v>1457</v>
      </c>
    </row>
    <row r="168" customHeight="1" spans="1:19">
      <c r="A168" s="13">
        <v>164</v>
      </c>
      <c r="B168" s="14"/>
      <c r="C168" s="15" t="s">
        <v>2426</v>
      </c>
      <c r="D168" s="15" t="s">
        <v>58</v>
      </c>
      <c r="E168" s="15" t="s">
        <v>2427</v>
      </c>
      <c r="F168" s="13">
        <v>2020</v>
      </c>
      <c r="G168" s="15">
        <v>130</v>
      </c>
      <c r="H168" s="15" t="s">
        <v>525</v>
      </c>
      <c r="I168" s="15">
        <v>20</v>
      </c>
      <c r="J168" s="15">
        <v>24.4</v>
      </c>
      <c r="K168" s="15"/>
      <c r="L168" s="15">
        <v>24.4</v>
      </c>
      <c r="M168" s="15"/>
      <c r="N168" s="15">
        <v>24.4</v>
      </c>
      <c r="O168" s="15" t="s">
        <v>2426</v>
      </c>
      <c r="P168" s="15" t="s">
        <v>2428</v>
      </c>
      <c r="Q168" s="15" t="s">
        <v>2428</v>
      </c>
      <c r="R168" s="15" t="s">
        <v>2426</v>
      </c>
      <c r="S168" s="15" t="s">
        <v>2429</v>
      </c>
    </row>
    <row r="169" customHeight="1" spans="1:19">
      <c r="A169" s="13">
        <v>165</v>
      </c>
      <c r="B169" s="14"/>
      <c r="C169" s="15" t="s">
        <v>2426</v>
      </c>
      <c r="D169" s="15" t="s">
        <v>58</v>
      </c>
      <c r="E169" s="15" t="s">
        <v>2430</v>
      </c>
      <c r="F169" s="13">
        <v>2020</v>
      </c>
      <c r="G169" s="13">
        <v>89</v>
      </c>
      <c r="H169" s="15" t="s">
        <v>525</v>
      </c>
      <c r="I169" s="15">
        <v>20</v>
      </c>
      <c r="J169" s="13">
        <v>13.6</v>
      </c>
      <c r="K169" s="13"/>
      <c r="L169" s="13">
        <v>9.58</v>
      </c>
      <c r="M169" s="13"/>
      <c r="N169" s="13">
        <v>13.6</v>
      </c>
      <c r="O169" s="15" t="s">
        <v>2426</v>
      </c>
      <c r="P169" s="15" t="s">
        <v>2428</v>
      </c>
      <c r="Q169" s="15" t="s">
        <v>2428</v>
      </c>
      <c r="R169" s="15" t="s">
        <v>2426</v>
      </c>
      <c r="S169" s="15" t="s">
        <v>2429</v>
      </c>
    </row>
    <row r="170" customHeight="1" spans="1:19">
      <c r="A170" s="13">
        <v>166</v>
      </c>
      <c r="B170" s="14"/>
      <c r="C170" s="15" t="s">
        <v>2426</v>
      </c>
      <c r="D170" s="15" t="s">
        <v>58</v>
      </c>
      <c r="E170" s="15" t="s">
        <v>2431</v>
      </c>
      <c r="F170" s="13">
        <v>2020</v>
      </c>
      <c r="G170" s="13">
        <v>250</v>
      </c>
      <c r="H170" s="15" t="s">
        <v>525</v>
      </c>
      <c r="I170" s="13">
        <v>30</v>
      </c>
      <c r="J170" s="13">
        <v>18.6</v>
      </c>
      <c r="K170" s="13"/>
      <c r="L170" s="13">
        <v>9.33</v>
      </c>
      <c r="M170" s="13"/>
      <c r="N170" s="13">
        <v>18.6</v>
      </c>
      <c r="O170" s="15" t="s">
        <v>2426</v>
      </c>
      <c r="P170" s="15" t="s">
        <v>2428</v>
      </c>
      <c r="Q170" s="15" t="s">
        <v>2428</v>
      </c>
      <c r="R170" s="15" t="s">
        <v>2426</v>
      </c>
      <c r="S170" s="15" t="s">
        <v>2429</v>
      </c>
    </row>
    <row r="171" customHeight="1" spans="1:19">
      <c r="A171" s="13">
        <v>167</v>
      </c>
      <c r="B171" s="14"/>
      <c r="C171" s="13" t="s">
        <v>840</v>
      </c>
      <c r="D171" s="13" t="s">
        <v>58</v>
      </c>
      <c r="E171" s="15" t="s">
        <v>2432</v>
      </c>
      <c r="F171" s="13">
        <v>2020</v>
      </c>
      <c r="G171" s="15">
        <v>1</v>
      </c>
      <c r="H171" s="15" t="s">
        <v>60</v>
      </c>
      <c r="I171" s="15">
        <v>10</v>
      </c>
      <c r="J171" s="15">
        <v>50</v>
      </c>
      <c r="K171" s="15">
        <v>20</v>
      </c>
      <c r="L171" s="15"/>
      <c r="M171" s="15"/>
      <c r="N171" s="15">
        <v>50</v>
      </c>
      <c r="O171" s="15" t="s">
        <v>840</v>
      </c>
      <c r="P171" s="15" t="s">
        <v>2433</v>
      </c>
      <c r="Q171" s="15" t="s">
        <v>1912</v>
      </c>
      <c r="R171" s="15" t="s">
        <v>2433</v>
      </c>
      <c r="S171" s="15" t="s">
        <v>2434</v>
      </c>
    </row>
    <row r="172" customHeight="1" spans="1:19">
      <c r="A172" s="13">
        <v>168</v>
      </c>
      <c r="B172" s="14"/>
      <c r="C172" s="13" t="s">
        <v>840</v>
      </c>
      <c r="D172" s="13" t="s">
        <v>58</v>
      </c>
      <c r="E172" s="15" t="s">
        <v>2435</v>
      </c>
      <c r="F172" s="13">
        <v>2020</v>
      </c>
      <c r="G172" s="15">
        <v>800</v>
      </c>
      <c r="H172" s="15" t="s">
        <v>87</v>
      </c>
      <c r="I172" s="15">
        <v>10</v>
      </c>
      <c r="J172" s="15">
        <v>40</v>
      </c>
      <c r="K172" s="15">
        <v>16</v>
      </c>
      <c r="L172" s="15"/>
      <c r="M172" s="15"/>
      <c r="N172" s="15">
        <v>40</v>
      </c>
      <c r="O172" s="15" t="s">
        <v>840</v>
      </c>
      <c r="P172" s="15" t="s">
        <v>840</v>
      </c>
      <c r="Q172" s="15" t="s">
        <v>840</v>
      </c>
      <c r="R172" s="15" t="s">
        <v>840</v>
      </c>
      <c r="S172" s="15" t="s">
        <v>860</v>
      </c>
    </row>
    <row r="173" customHeight="1" spans="1:19">
      <c r="A173" s="13">
        <v>169</v>
      </c>
      <c r="B173" s="14"/>
      <c r="C173" s="13" t="s">
        <v>840</v>
      </c>
      <c r="D173" s="13" t="s">
        <v>58</v>
      </c>
      <c r="E173" s="15" t="s">
        <v>2436</v>
      </c>
      <c r="F173" s="13">
        <v>2020</v>
      </c>
      <c r="G173" s="15">
        <v>800</v>
      </c>
      <c r="H173" s="15" t="s">
        <v>87</v>
      </c>
      <c r="I173" s="15">
        <v>10</v>
      </c>
      <c r="J173" s="15">
        <v>40</v>
      </c>
      <c r="K173" s="15">
        <v>16</v>
      </c>
      <c r="L173" s="15"/>
      <c r="M173" s="15"/>
      <c r="N173" s="15">
        <v>40</v>
      </c>
      <c r="O173" s="15" t="s">
        <v>840</v>
      </c>
      <c r="P173" s="15" t="s">
        <v>840</v>
      </c>
      <c r="Q173" s="15" t="s">
        <v>840</v>
      </c>
      <c r="R173" s="15" t="s">
        <v>840</v>
      </c>
      <c r="S173" s="15" t="s">
        <v>844</v>
      </c>
    </row>
    <row r="174" customHeight="1" spans="1:19">
      <c r="A174" s="13">
        <v>170</v>
      </c>
      <c r="B174" s="14"/>
      <c r="C174" s="25" t="s">
        <v>1925</v>
      </c>
      <c r="D174" s="15" t="s">
        <v>58</v>
      </c>
      <c r="E174" s="25" t="s">
        <v>2437</v>
      </c>
      <c r="F174" s="13">
        <v>2020</v>
      </c>
      <c r="G174" s="13">
        <v>150</v>
      </c>
      <c r="H174" s="13" t="s">
        <v>87</v>
      </c>
      <c r="I174" s="13">
        <v>20</v>
      </c>
      <c r="J174" s="14">
        <v>9.3847</v>
      </c>
      <c r="K174" s="14">
        <v>5.63</v>
      </c>
      <c r="L174" s="13"/>
      <c r="M174" s="13"/>
      <c r="N174" s="14">
        <v>9.3847</v>
      </c>
      <c r="O174" s="13" t="s">
        <v>1925</v>
      </c>
      <c r="P174" s="13" t="s">
        <v>1930</v>
      </c>
      <c r="Q174" s="13" t="s">
        <v>1925</v>
      </c>
      <c r="R174" s="13" t="s">
        <v>1925</v>
      </c>
      <c r="S174" s="13" t="s">
        <v>1931</v>
      </c>
    </row>
    <row r="175" customHeight="1" spans="1:19">
      <c r="A175" s="13">
        <v>171</v>
      </c>
      <c r="B175" s="14" t="s">
        <v>27</v>
      </c>
      <c r="C175" s="14" t="s">
        <v>1468</v>
      </c>
      <c r="D175" s="23" t="s">
        <v>58</v>
      </c>
      <c r="E175" s="46" t="s">
        <v>2438</v>
      </c>
      <c r="F175" s="13">
        <v>2020</v>
      </c>
      <c r="G175" s="14">
        <v>0.55</v>
      </c>
      <c r="H175" s="14" t="s">
        <v>60</v>
      </c>
      <c r="I175" s="14">
        <v>20</v>
      </c>
      <c r="J175" s="14">
        <v>21.2</v>
      </c>
      <c r="K175" s="23">
        <v>10.6</v>
      </c>
      <c r="L175" s="23"/>
      <c r="M175" s="14"/>
      <c r="N175" s="14">
        <v>21.2</v>
      </c>
      <c r="O175" s="14" t="s">
        <v>1468</v>
      </c>
      <c r="P175" s="14" t="s">
        <v>1468</v>
      </c>
      <c r="Q175" s="14" t="s">
        <v>1468</v>
      </c>
      <c r="R175" s="14" t="s">
        <v>1468</v>
      </c>
      <c r="S175" s="14" t="s">
        <v>1470</v>
      </c>
    </row>
    <row r="176" customHeight="1" spans="1:19">
      <c r="A176" s="13">
        <v>172</v>
      </c>
      <c r="B176" s="14"/>
      <c r="C176" s="14" t="s">
        <v>2439</v>
      </c>
      <c r="D176" s="23" t="s">
        <v>58</v>
      </c>
      <c r="E176" s="14" t="s">
        <v>2440</v>
      </c>
      <c r="F176" s="13">
        <v>2020</v>
      </c>
      <c r="G176" s="14">
        <v>0.7</v>
      </c>
      <c r="H176" s="14" t="s">
        <v>60</v>
      </c>
      <c r="I176" s="14">
        <v>50</v>
      </c>
      <c r="J176" s="14">
        <v>30</v>
      </c>
      <c r="K176" s="14">
        <v>11.2</v>
      </c>
      <c r="L176" s="14"/>
      <c r="M176" s="14"/>
      <c r="N176" s="14">
        <v>30</v>
      </c>
      <c r="O176" s="14" t="s">
        <v>2439</v>
      </c>
      <c r="P176" s="14" t="s">
        <v>2439</v>
      </c>
      <c r="Q176" s="14" t="s">
        <v>2439</v>
      </c>
      <c r="R176" s="14" t="s">
        <v>2439</v>
      </c>
      <c r="S176" s="14" t="s">
        <v>2441</v>
      </c>
    </row>
    <row r="177" customHeight="1" spans="1:19">
      <c r="A177" s="13">
        <v>173</v>
      </c>
      <c r="B177" s="14"/>
      <c r="C177" s="14" t="s">
        <v>2442</v>
      </c>
      <c r="D177" s="23" t="s">
        <v>58</v>
      </c>
      <c r="E177" s="23" t="s">
        <v>2443</v>
      </c>
      <c r="F177" s="13">
        <v>2020</v>
      </c>
      <c r="G177" s="14">
        <v>1</v>
      </c>
      <c r="H177" s="14" t="s">
        <v>60</v>
      </c>
      <c r="I177" s="14">
        <v>10</v>
      </c>
      <c r="J177" s="14">
        <v>21.5</v>
      </c>
      <c r="K177" s="14">
        <v>5.77</v>
      </c>
      <c r="L177" s="14"/>
      <c r="M177" s="14"/>
      <c r="N177" s="14">
        <v>21</v>
      </c>
      <c r="O177" s="14" t="s">
        <v>2442</v>
      </c>
      <c r="P177" s="14" t="s">
        <v>2442</v>
      </c>
      <c r="Q177" s="14" t="s">
        <v>2442</v>
      </c>
      <c r="R177" s="14" t="s">
        <v>2442</v>
      </c>
      <c r="S177" s="14" t="s">
        <v>2444</v>
      </c>
    </row>
    <row r="178" customHeight="1" spans="1:19">
      <c r="A178" s="13">
        <v>174</v>
      </c>
      <c r="B178" s="14"/>
      <c r="C178" s="14" t="s">
        <v>2445</v>
      </c>
      <c r="D178" s="23" t="s">
        <v>58</v>
      </c>
      <c r="E178" s="47" t="s">
        <v>2446</v>
      </c>
      <c r="F178" s="13">
        <v>2020</v>
      </c>
      <c r="G178" s="14">
        <v>2</v>
      </c>
      <c r="H178" s="14" t="s">
        <v>60</v>
      </c>
      <c r="I178" s="14">
        <v>30</v>
      </c>
      <c r="J178" s="14">
        <v>69.9</v>
      </c>
      <c r="K178" s="14">
        <v>44</v>
      </c>
      <c r="L178" s="14"/>
      <c r="M178" s="14"/>
      <c r="N178" s="14">
        <v>68</v>
      </c>
      <c r="O178" s="14" t="s">
        <v>2445</v>
      </c>
      <c r="P178" s="14" t="s">
        <v>2445</v>
      </c>
      <c r="Q178" s="14" t="s">
        <v>2445</v>
      </c>
      <c r="R178" s="14" t="s">
        <v>2445</v>
      </c>
      <c r="S178" s="14" t="s">
        <v>2447</v>
      </c>
    </row>
    <row r="179" customHeight="1" spans="1:19">
      <c r="A179" s="13">
        <v>175</v>
      </c>
      <c r="B179" s="14"/>
      <c r="C179" s="23" t="s">
        <v>1462</v>
      </c>
      <c r="D179" s="23" t="s">
        <v>58</v>
      </c>
      <c r="E179" s="23" t="s">
        <v>2448</v>
      </c>
      <c r="F179" s="13">
        <v>2020</v>
      </c>
      <c r="G179" s="23">
        <v>1.7</v>
      </c>
      <c r="H179" s="23" t="s">
        <v>122</v>
      </c>
      <c r="I179" s="23">
        <v>30</v>
      </c>
      <c r="J179" s="23">
        <v>76</v>
      </c>
      <c r="K179" s="23">
        <v>34</v>
      </c>
      <c r="L179" s="23"/>
      <c r="M179" s="23"/>
      <c r="N179" s="23">
        <v>75</v>
      </c>
      <c r="O179" s="23" t="s">
        <v>1462</v>
      </c>
      <c r="P179" s="23" t="s">
        <v>1462</v>
      </c>
      <c r="Q179" s="23" t="s">
        <v>1462</v>
      </c>
      <c r="R179" s="23" t="s">
        <v>1462</v>
      </c>
      <c r="S179" s="23" t="s">
        <v>1464</v>
      </c>
    </row>
    <row r="180" customHeight="1" spans="1:19">
      <c r="A180" s="13">
        <v>176</v>
      </c>
      <c r="B180" s="14" t="s">
        <v>23</v>
      </c>
      <c r="C180" s="13" t="s">
        <v>868</v>
      </c>
      <c r="D180" s="15" t="s">
        <v>58</v>
      </c>
      <c r="E180" s="15" t="s">
        <v>2449</v>
      </c>
      <c r="F180" s="13">
        <v>2020</v>
      </c>
      <c r="G180" s="14">
        <v>1500</v>
      </c>
      <c r="H180" s="14" t="s">
        <v>251</v>
      </c>
      <c r="I180" s="14">
        <v>15</v>
      </c>
      <c r="J180" s="14">
        <v>18.485148</v>
      </c>
      <c r="K180" s="14">
        <v>9.24</v>
      </c>
      <c r="L180" s="14">
        <v>0</v>
      </c>
      <c r="M180" s="14">
        <v>0</v>
      </c>
      <c r="N180" s="14">
        <v>18.3</v>
      </c>
      <c r="O180" s="23" t="s">
        <v>868</v>
      </c>
      <c r="P180" s="15" t="s">
        <v>868</v>
      </c>
      <c r="Q180" s="15" t="s">
        <v>868</v>
      </c>
      <c r="R180" s="15" t="s">
        <v>868</v>
      </c>
      <c r="S180" s="13" t="s">
        <v>2450</v>
      </c>
    </row>
    <row r="181" customHeight="1" spans="1:19">
      <c r="A181" s="13">
        <v>177</v>
      </c>
      <c r="B181" s="14"/>
      <c r="C181" s="13" t="s">
        <v>868</v>
      </c>
      <c r="D181" s="15" t="s">
        <v>58</v>
      </c>
      <c r="E181" s="15" t="s">
        <v>2451</v>
      </c>
      <c r="F181" s="13">
        <v>2020</v>
      </c>
      <c r="G181" s="14">
        <v>1200</v>
      </c>
      <c r="H181" s="14" t="s">
        <v>251</v>
      </c>
      <c r="I181" s="14">
        <v>15</v>
      </c>
      <c r="J181" s="14"/>
      <c r="K181" s="14"/>
      <c r="L181" s="14"/>
      <c r="M181" s="14"/>
      <c r="N181" s="14"/>
      <c r="O181" s="23" t="s">
        <v>868</v>
      </c>
      <c r="P181" s="15" t="s">
        <v>868</v>
      </c>
      <c r="Q181" s="15" t="s">
        <v>868</v>
      </c>
      <c r="R181" s="15" t="s">
        <v>868</v>
      </c>
      <c r="S181" s="13" t="s">
        <v>2452</v>
      </c>
    </row>
    <row r="182" customHeight="1" spans="1:19">
      <c r="A182" s="13">
        <v>178</v>
      </c>
      <c r="B182" s="14"/>
      <c r="C182" s="13" t="s">
        <v>868</v>
      </c>
      <c r="D182" s="15" t="s">
        <v>58</v>
      </c>
      <c r="E182" s="15" t="s">
        <v>2453</v>
      </c>
      <c r="F182" s="13">
        <v>2020</v>
      </c>
      <c r="G182" s="14">
        <v>1300</v>
      </c>
      <c r="H182" s="14" t="s">
        <v>251</v>
      </c>
      <c r="I182" s="14">
        <v>15</v>
      </c>
      <c r="J182" s="14"/>
      <c r="K182" s="14"/>
      <c r="L182" s="14"/>
      <c r="M182" s="14"/>
      <c r="N182" s="14"/>
      <c r="O182" s="23" t="s">
        <v>868</v>
      </c>
      <c r="P182" s="15" t="s">
        <v>868</v>
      </c>
      <c r="Q182" s="15" t="s">
        <v>868</v>
      </c>
      <c r="R182" s="15" t="s">
        <v>868</v>
      </c>
      <c r="S182" s="13" t="s">
        <v>2454</v>
      </c>
    </row>
    <row r="183" customHeight="1" spans="1:19">
      <c r="A183" s="13">
        <v>179</v>
      </c>
      <c r="B183" s="14"/>
      <c r="C183" s="13" t="s">
        <v>868</v>
      </c>
      <c r="D183" s="15" t="s">
        <v>58</v>
      </c>
      <c r="E183" s="15" t="s">
        <v>2455</v>
      </c>
      <c r="F183" s="13">
        <v>2020</v>
      </c>
      <c r="G183" s="14">
        <v>500</v>
      </c>
      <c r="H183" s="14" t="s">
        <v>87</v>
      </c>
      <c r="I183" s="14">
        <v>15</v>
      </c>
      <c r="J183" s="14">
        <v>18.424887</v>
      </c>
      <c r="K183" s="14">
        <v>9.21</v>
      </c>
      <c r="L183" s="14">
        <v>0</v>
      </c>
      <c r="M183" s="14">
        <v>0</v>
      </c>
      <c r="N183" s="14">
        <v>18.4</v>
      </c>
      <c r="O183" s="23" t="s">
        <v>868</v>
      </c>
      <c r="P183" s="15" t="s">
        <v>868</v>
      </c>
      <c r="Q183" s="15" t="s">
        <v>868</v>
      </c>
      <c r="R183" s="15" t="s">
        <v>868</v>
      </c>
      <c r="S183" s="13" t="s">
        <v>2456</v>
      </c>
    </row>
    <row r="184" customHeight="1" spans="1:19">
      <c r="A184" s="13">
        <v>180</v>
      </c>
      <c r="B184" s="14"/>
      <c r="C184" s="13" t="s">
        <v>1472</v>
      </c>
      <c r="D184" s="15" t="s">
        <v>58</v>
      </c>
      <c r="E184" s="15" t="s">
        <v>2457</v>
      </c>
      <c r="F184" s="13">
        <v>2020</v>
      </c>
      <c r="G184" s="14">
        <v>1</v>
      </c>
      <c r="H184" s="14" t="s">
        <v>1277</v>
      </c>
      <c r="I184" s="14">
        <v>30</v>
      </c>
      <c r="J184" s="14">
        <v>42.784156</v>
      </c>
      <c r="K184" s="14">
        <v>22.784156</v>
      </c>
      <c r="L184" s="14">
        <v>20</v>
      </c>
      <c r="M184" s="14">
        <v>0</v>
      </c>
      <c r="N184" s="14">
        <v>42.784156</v>
      </c>
      <c r="O184" s="23" t="s">
        <v>1472</v>
      </c>
      <c r="P184" s="15" t="s">
        <v>1472</v>
      </c>
      <c r="Q184" s="15" t="s">
        <v>1472</v>
      </c>
      <c r="R184" s="15" t="s">
        <v>1472</v>
      </c>
      <c r="S184" s="13" t="s">
        <v>2458</v>
      </c>
    </row>
    <row r="185" customHeight="1" spans="1:19">
      <c r="A185" s="13">
        <v>181</v>
      </c>
      <c r="B185" s="14"/>
      <c r="C185" s="13" t="s">
        <v>1472</v>
      </c>
      <c r="D185" s="15" t="s">
        <v>58</v>
      </c>
      <c r="E185" s="15" t="s">
        <v>2459</v>
      </c>
      <c r="F185" s="13">
        <v>2020</v>
      </c>
      <c r="G185" s="14">
        <v>0.35</v>
      </c>
      <c r="H185" s="14" t="s">
        <v>1277</v>
      </c>
      <c r="I185" s="14">
        <v>30</v>
      </c>
      <c r="J185" s="14">
        <v>17.091296</v>
      </c>
      <c r="K185" s="14">
        <v>11.091296</v>
      </c>
      <c r="L185" s="14">
        <v>6</v>
      </c>
      <c r="M185" s="14">
        <v>0</v>
      </c>
      <c r="N185" s="14">
        <v>17.091296</v>
      </c>
      <c r="O185" s="23" t="s">
        <v>1472</v>
      </c>
      <c r="P185" s="15" t="s">
        <v>1472</v>
      </c>
      <c r="Q185" s="15" t="s">
        <v>1472</v>
      </c>
      <c r="R185" s="15" t="s">
        <v>1472</v>
      </c>
      <c r="S185" s="13" t="s">
        <v>2460</v>
      </c>
    </row>
    <row r="186" customHeight="1" spans="1:19">
      <c r="A186" s="13">
        <v>182</v>
      </c>
      <c r="B186" s="14"/>
      <c r="C186" s="13" t="s">
        <v>1479</v>
      </c>
      <c r="D186" s="15" t="s">
        <v>58</v>
      </c>
      <c r="E186" s="15" t="s">
        <v>2461</v>
      </c>
      <c r="F186" s="13">
        <v>2020</v>
      </c>
      <c r="G186" s="15">
        <v>400</v>
      </c>
      <c r="H186" s="15" t="s">
        <v>87</v>
      </c>
      <c r="I186" s="13">
        <v>15</v>
      </c>
      <c r="J186" s="13">
        <v>15.7578</v>
      </c>
      <c r="K186" s="13">
        <v>7.87</v>
      </c>
      <c r="L186" s="13">
        <v>0</v>
      </c>
      <c r="M186" s="13">
        <v>0</v>
      </c>
      <c r="N186" s="13">
        <v>8</v>
      </c>
      <c r="O186" s="13" t="s">
        <v>1479</v>
      </c>
      <c r="P186" s="13" t="s">
        <v>1479</v>
      </c>
      <c r="Q186" s="13" t="s">
        <v>1479</v>
      </c>
      <c r="R186" s="13" t="s">
        <v>1479</v>
      </c>
      <c r="S186" s="13" t="s">
        <v>2462</v>
      </c>
    </row>
    <row r="187" customHeight="1" spans="1:19">
      <c r="A187" s="13">
        <v>183</v>
      </c>
      <c r="B187" s="14"/>
      <c r="C187" s="13" t="s">
        <v>1479</v>
      </c>
      <c r="D187" s="15" t="s">
        <v>58</v>
      </c>
      <c r="E187" s="15" t="s">
        <v>2463</v>
      </c>
      <c r="F187" s="13">
        <v>2020</v>
      </c>
      <c r="G187" s="15">
        <v>1.5</v>
      </c>
      <c r="H187" s="15" t="s">
        <v>75</v>
      </c>
      <c r="I187" s="13">
        <v>10</v>
      </c>
      <c r="J187" s="13">
        <v>26.3138</v>
      </c>
      <c r="K187" s="13">
        <v>12.28</v>
      </c>
      <c r="L187" s="13">
        <v>0</v>
      </c>
      <c r="M187" s="13">
        <v>0</v>
      </c>
      <c r="N187" s="13">
        <v>13</v>
      </c>
      <c r="O187" s="13" t="s">
        <v>1479</v>
      </c>
      <c r="P187" s="13" t="s">
        <v>1479</v>
      </c>
      <c r="Q187" s="13" t="s">
        <v>1479</v>
      </c>
      <c r="R187" s="13" t="s">
        <v>1479</v>
      </c>
      <c r="S187" s="13" t="s">
        <v>2464</v>
      </c>
    </row>
    <row r="188" customHeight="1" spans="1:19">
      <c r="A188" s="13">
        <v>184</v>
      </c>
      <c r="B188" s="14"/>
      <c r="C188" s="13" t="s">
        <v>242</v>
      </c>
      <c r="D188" s="15" t="s">
        <v>58</v>
      </c>
      <c r="E188" s="15" t="s">
        <v>2465</v>
      </c>
      <c r="F188" s="13">
        <v>2020</v>
      </c>
      <c r="G188" s="14">
        <v>500</v>
      </c>
      <c r="H188" s="23" t="s">
        <v>87</v>
      </c>
      <c r="I188" s="14">
        <v>20</v>
      </c>
      <c r="J188" s="14">
        <v>19.44</v>
      </c>
      <c r="K188" s="14">
        <v>0</v>
      </c>
      <c r="L188" s="14">
        <v>10</v>
      </c>
      <c r="M188" s="14">
        <v>0</v>
      </c>
      <c r="N188" s="14">
        <v>19.44</v>
      </c>
      <c r="O188" s="14" t="s">
        <v>242</v>
      </c>
      <c r="P188" s="14" t="s">
        <v>242</v>
      </c>
      <c r="Q188" s="14" t="s">
        <v>242</v>
      </c>
      <c r="R188" s="14" t="s">
        <v>242</v>
      </c>
      <c r="S188" s="13" t="s">
        <v>882</v>
      </c>
    </row>
    <row r="189" customHeight="1" spans="1:19">
      <c r="A189" s="13">
        <v>185</v>
      </c>
      <c r="B189" s="14"/>
      <c r="C189" s="13" t="s">
        <v>247</v>
      </c>
      <c r="D189" s="15" t="s">
        <v>58</v>
      </c>
      <c r="E189" s="15" t="s">
        <v>2466</v>
      </c>
      <c r="F189" s="13">
        <v>2020</v>
      </c>
      <c r="G189" s="15">
        <v>1.8</v>
      </c>
      <c r="H189" s="15" t="s">
        <v>60</v>
      </c>
      <c r="I189" s="13">
        <v>5</v>
      </c>
      <c r="J189" s="15">
        <v>8</v>
      </c>
      <c r="K189" s="15">
        <v>0</v>
      </c>
      <c r="L189" s="13">
        <v>5</v>
      </c>
      <c r="M189" s="15">
        <v>0</v>
      </c>
      <c r="N189" s="15">
        <v>8</v>
      </c>
      <c r="O189" s="13" t="s">
        <v>247</v>
      </c>
      <c r="P189" s="13" t="s">
        <v>247</v>
      </c>
      <c r="Q189" s="13" t="s">
        <v>247</v>
      </c>
      <c r="R189" s="13" t="s">
        <v>247</v>
      </c>
      <c r="S189" s="15" t="s">
        <v>2467</v>
      </c>
    </row>
    <row r="190" customHeight="1" spans="1:19">
      <c r="A190" s="13">
        <v>186</v>
      </c>
      <c r="B190" s="14"/>
      <c r="C190" s="13" t="s">
        <v>247</v>
      </c>
      <c r="D190" s="15" t="s">
        <v>58</v>
      </c>
      <c r="E190" s="15" t="s">
        <v>2468</v>
      </c>
      <c r="F190" s="13">
        <v>2020</v>
      </c>
      <c r="G190" s="15">
        <v>1.5</v>
      </c>
      <c r="H190" s="15" t="s">
        <v>60</v>
      </c>
      <c r="I190" s="13">
        <v>5</v>
      </c>
      <c r="J190" s="15">
        <v>12</v>
      </c>
      <c r="K190" s="15">
        <v>0</v>
      </c>
      <c r="L190" s="13">
        <v>5</v>
      </c>
      <c r="M190" s="15">
        <v>0</v>
      </c>
      <c r="N190" s="15">
        <v>12</v>
      </c>
      <c r="O190" s="13" t="s">
        <v>247</v>
      </c>
      <c r="P190" s="13" t="s">
        <v>247</v>
      </c>
      <c r="Q190" s="13" t="s">
        <v>247</v>
      </c>
      <c r="R190" s="13" t="s">
        <v>247</v>
      </c>
      <c r="S190" s="15" t="s">
        <v>2467</v>
      </c>
    </row>
    <row r="191" customHeight="1" spans="1:19">
      <c r="A191" s="13">
        <v>187</v>
      </c>
      <c r="B191" s="14"/>
      <c r="C191" s="13" t="s">
        <v>247</v>
      </c>
      <c r="D191" s="15" t="s">
        <v>103</v>
      </c>
      <c r="E191" s="15" t="s">
        <v>2469</v>
      </c>
      <c r="F191" s="13">
        <v>2020</v>
      </c>
      <c r="G191" s="15">
        <v>160</v>
      </c>
      <c r="H191" s="15" t="s">
        <v>94</v>
      </c>
      <c r="I191" s="13">
        <v>15</v>
      </c>
      <c r="J191" s="15">
        <v>12</v>
      </c>
      <c r="K191" s="15">
        <v>0</v>
      </c>
      <c r="L191" s="13">
        <v>5</v>
      </c>
      <c r="M191" s="15">
        <v>0</v>
      </c>
      <c r="N191" s="15">
        <v>12</v>
      </c>
      <c r="O191" s="13" t="s">
        <v>247</v>
      </c>
      <c r="P191" s="13" t="s">
        <v>247</v>
      </c>
      <c r="Q191" s="13" t="s">
        <v>247</v>
      </c>
      <c r="R191" s="13" t="s">
        <v>247</v>
      </c>
      <c r="S191" s="15" t="s">
        <v>2467</v>
      </c>
    </row>
    <row r="192" customHeight="1" spans="1:19">
      <c r="A192" s="13">
        <v>188</v>
      </c>
      <c r="B192" s="14"/>
      <c r="C192" s="14" t="s">
        <v>897</v>
      </c>
      <c r="D192" s="23" t="s">
        <v>58</v>
      </c>
      <c r="E192" s="23" t="s">
        <v>2470</v>
      </c>
      <c r="F192" s="13">
        <v>2020</v>
      </c>
      <c r="G192" s="14">
        <v>130</v>
      </c>
      <c r="H192" s="14" t="s">
        <v>87</v>
      </c>
      <c r="I192" s="14" t="s">
        <v>811</v>
      </c>
      <c r="J192" s="14">
        <v>12.3854</v>
      </c>
      <c r="K192" s="23">
        <v>5.6</v>
      </c>
      <c r="L192" s="14">
        <v>0</v>
      </c>
      <c r="M192" s="14">
        <v>0</v>
      </c>
      <c r="N192" s="14">
        <v>12.3854</v>
      </c>
      <c r="O192" s="23" t="s">
        <v>897</v>
      </c>
      <c r="P192" s="23" t="s">
        <v>897</v>
      </c>
      <c r="Q192" s="23" t="s">
        <v>897</v>
      </c>
      <c r="R192" s="23" t="s">
        <v>897</v>
      </c>
      <c r="S192" s="14" t="s">
        <v>2471</v>
      </c>
    </row>
    <row r="193" customHeight="1" spans="1:19">
      <c r="A193" s="13">
        <v>189</v>
      </c>
      <c r="B193" s="14"/>
      <c r="C193" s="14" t="s">
        <v>897</v>
      </c>
      <c r="D193" s="23" t="s">
        <v>58</v>
      </c>
      <c r="E193" s="23" t="s">
        <v>2472</v>
      </c>
      <c r="F193" s="13">
        <v>2020</v>
      </c>
      <c r="G193" s="14">
        <v>144</v>
      </c>
      <c r="H193" s="14" t="s">
        <v>87</v>
      </c>
      <c r="I193" s="14" t="s">
        <v>1278</v>
      </c>
      <c r="J193" s="14"/>
      <c r="K193" s="23"/>
      <c r="L193" s="14"/>
      <c r="M193" s="14"/>
      <c r="N193" s="14"/>
      <c r="O193" s="23" t="s">
        <v>897</v>
      </c>
      <c r="P193" s="23" t="s">
        <v>897</v>
      </c>
      <c r="Q193" s="23" t="s">
        <v>897</v>
      </c>
      <c r="R193" s="23" t="s">
        <v>897</v>
      </c>
      <c r="S193" s="14" t="s">
        <v>2471</v>
      </c>
    </row>
    <row r="194" customHeight="1" spans="1:19">
      <c r="A194" s="13">
        <v>190</v>
      </c>
      <c r="B194" s="14"/>
      <c r="C194" s="14" t="s">
        <v>897</v>
      </c>
      <c r="D194" s="23" t="s">
        <v>58</v>
      </c>
      <c r="E194" s="48" t="s">
        <v>1960</v>
      </c>
      <c r="F194" s="13">
        <v>2020</v>
      </c>
      <c r="G194" s="14">
        <v>3616</v>
      </c>
      <c r="H194" s="14" t="s">
        <v>94</v>
      </c>
      <c r="I194" s="14" t="s">
        <v>811</v>
      </c>
      <c r="J194" s="48">
        <v>39.1</v>
      </c>
      <c r="K194" s="48">
        <v>4.55</v>
      </c>
      <c r="L194" s="14">
        <v>0</v>
      </c>
      <c r="M194" s="14">
        <v>0</v>
      </c>
      <c r="N194" s="48">
        <v>39.1</v>
      </c>
      <c r="O194" s="23" t="s">
        <v>897</v>
      </c>
      <c r="P194" s="23" t="s">
        <v>897</v>
      </c>
      <c r="Q194" s="23" t="s">
        <v>897</v>
      </c>
      <c r="R194" s="23" t="s">
        <v>897</v>
      </c>
      <c r="S194" s="14" t="s">
        <v>1959</v>
      </c>
    </row>
    <row r="195" customHeight="1" spans="1:19">
      <c r="A195" s="13">
        <v>191</v>
      </c>
      <c r="B195" s="14"/>
      <c r="C195" s="14" t="s">
        <v>897</v>
      </c>
      <c r="D195" s="23" t="s">
        <v>58</v>
      </c>
      <c r="E195" s="48" t="s">
        <v>1962</v>
      </c>
      <c r="F195" s="13">
        <v>2020</v>
      </c>
      <c r="G195" s="14">
        <v>200</v>
      </c>
      <c r="H195" s="14" t="s">
        <v>251</v>
      </c>
      <c r="I195" s="14" t="s">
        <v>811</v>
      </c>
      <c r="J195" s="48">
        <v>7.46</v>
      </c>
      <c r="K195" s="48">
        <v>2.23</v>
      </c>
      <c r="L195" s="14">
        <v>0</v>
      </c>
      <c r="M195" s="14">
        <v>0</v>
      </c>
      <c r="N195" s="48">
        <v>7.46</v>
      </c>
      <c r="O195" s="23" t="s">
        <v>897</v>
      </c>
      <c r="P195" s="23" t="s">
        <v>897</v>
      </c>
      <c r="Q195" s="23" t="s">
        <v>897</v>
      </c>
      <c r="R195" s="23" t="s">
        <v>897</v>
      </c>
      <c r="S195" s="14" t="s">
        <v>1965</v>
      </c>
    </row>
    <row r="196" customHeight="1" spans="1:19">
      <c r="A196" s="13">
        <v>192</v>
      </c>
      <c r="B196" s="14"/>
      <c r="C196" s="14" t="s">
        <v>897</v>
      </c>
      <c r="D196" s="23" t="s">
        <v>58</v>
      </c>
      <c r="E196" s="48" t="s">
        <v>2473</v>
      </c>
      <c r="F196" s="13">
        <v>2020</v>
      </c>
      <c r="G196" s="14">
        <v>1500</v>
      </c>
      <c r="H196" s="14" t="s">
        <v>251</v>
      </c>
      <c r="I196" s="14" t="s">
        <v>811</v>
      </c>
      <c r="J196" s="48">
        <v>40.89</v>
      </c>
      <c r="K196" s="48">
        <v>13.45</v>
      </c>
      <c r="L196" s="14">
        <v>0</v>
      </c>
      <c r="M196" s="14">
        <v>0</v>
      </c>
      <c r="N196" s="48">
        <v>40.89</v>
      </c>
      <c r="O196" s="23" t="s">
        <v>897</v>
      </c>
      <c r="P196" s="23" t="s">
        <v>897</v>
      </c>
      <c r="Q196" s="23" t="s">
        <v>897</v>
      </c>
      <c r="R196" s="23" t="s">
        <v>897</v>
      </c>
      <c r="S196" s="14" t="s">
        <v>1967</v>
      </c>
    </row>
    <row r="197" customHeight="1" spans="1:19">
      <c r="A197" s="13">
        <v>193</v>
      </c>
      <c r="B197" s="14"/>
      <c r="C197" s="14" t="s">
        <v>897</v>
      </c>
      <c r="D197" s="23" t="s">
        <v>58</v>
      </c>
      <c r="E197" s="48" t="s">
        <v>2474</v>
      </c>
      <c r="F197" s="13">
        <v>2020</v>
      </c>
      <c r="G197" s="14">
        <v>2100</v>
      </c>
      <c r="H197" s="14" t="s">
        <v>94</v>
      </c>
      <c r="I197" s="14" t="s">
        <v>811</v>
      </c>
      <c r="J197" s="48">
        <v>47.73</v>
      </c>
      <c r="K197" s="48">
        <v>17.36</v>
      </c>
      <c r="L197" s="14">
        <v>0</v>
      </c>
      <c r="M197" s="14">
        <v>0</v>
      </c>
      <c r="N197" s="48">
        <v>47.73</v>
      </c>
      <c r="O197" s="23" t="s">
        <v>897</v>
      </c>
      <c r="P197" s="23" t="s">
        <v>897</v>
      </c>
      <c r="Q197" s="23" t="s">
        <v>897</v>
      </c>
      <c r="R197" s="23" t="s">
        <v>897</v>
      </c>
      <c r="S197" s="14" t="s">
        <v>1969</v>
      </c>
    </row>
    <row r="198" customHeight="1" spans="1:19">
      <c r="A198" s="13">
        <v>194</v>
      </c>
      <c r="B198" s="14"/>
      <c r="C198" s="14" t="s">
        <v>883</v>
      </c>
      <c r="D198" s="23" t="s">
        <v>58</v>
      </c>
      <c r="E198" s="23" t="s">
        <v>2475</v>
      </c>
      <c r="F198" s="13">
        <v>2020</v>
      </c>
      <c r="G198" s="23">
        <v>400</v>
      </c>
      <c r="H198" s="23" t="s">
        <v>87</v>
      </c>
      <c r="I198" s="14">
        <v>10</v>
      </c>
      <c r="J198" s="15">
        <v>18.66</v>
      </c>
      <c r="K198" s="15">
        <v>9.33</v>
      </c>
      <c r="L198" s="13">
        <v>0</v>
      </c>
      <c r="M198" s="15">
        <v>0</v>
      </c>
      <c r="N198" s="15">
        <v>15</v>
      </c>
      <c r="O198" s="13" t="s">
        <v>883</v>
      </c>
      <c r="P198" s="15" t="s">
        <v>883</v>
      </c>
      <c r="Q198" s="15" t="s">
        <v>2476</v>
      </c>
      <c r="R198" s="13" t="s">
        <v>883</v>
      </c>
      <c r="S198" s="15" t="s">
        <v>885</v>
      </c>
    </row>
    <row r="199" ht="39" customHeight="1" spans="1:19">
      <c r="A199" s="13">
        <v>195</v>
      </c>
      <c r="B199" s="14"/>
      <c r="C199" s="13" t="s">
        <v>883</v>
      </c>
      <c r="D199" s="15" t="s">
        <v>58</v>
      </c>
      <c r="E199" s="15" t="s">
        <v>2477</v>
      </c>
      <c r="F199" s="13">
        <v>2020</v>
      </c>
      <c r="G199" s="15">
        <v>1000</v>
      </c>
      <c r="H199" s="15" t="s">
        <v>87</v>
      </c>
      <c r="I199" s="13">
        <v>10</v>
      </c>
      <c r="J199" s="15">
        <v>18.66</v>
      </c>
      <c r="K199" s="15">
        <v>9.3</v>
      </c>
      <c r="L199" s="13">
        <v>0</v>
      </c>
      <c r="M199" s="15">
        <v>0</v>
      </c>
      <c r="N199" s="15">
        <v>12</v>
      </c>
      <c r="O199" s="13" t="s">
        <v>883</v>
      </c>
      <c r="P199" s="15" t="s">
        <v>883</v>
      </c>
      <c r="Q199" s="15" t="s">
        <v>2476</v>
      </c>
      <c r="R199" s="13" t="s">
        <v>883</v>
      </c>
      <c r="S199" s="15" t="s">
        <v>885</v>
      </c>
    </row>
    <row r="200" customHeight="1" spans="1:19">
      <c r="A200" s="13">
        <v>196</v>
      </c>
      <c r="B200" s="14"/>
      <c r="C200" s="13" t="s">
        <v>883</v>
      </c>
      <c r="D200" s="15" t="s">
        <v>58</v>
      </c>
      <c r="E200" s="15" t="s">
        <v>2478</v>
      </c>
      <c r="F200" s="13">
        <v>2020</v>
      </c>
      <c r="G200" s="15">
        <v>300</v>
      </c>
      <c r="H200" s="15" t="s">
        <v>87</v>
      </c>
      <c r="I200" s="13">
        <v>10</v>
      </c>
      <c r="J200" s="15">
        <v>1.42</v>
      </c>
      <c r="K200" s="15">
        <v>0.71</v>
      </c>
      <c r="L200" s="13">
        <v>0</v>
      </c>
      <c r="M200" s="15">
        <v>0</v>
      </c>
      <c r="N200" s="15">
        <v>0.8</v>
      </c>
      <c r="O200" s="13" t="s">
        <v>883</v>
      </c>
      <c r="P200" s="13" t="s">
        <v>883</v>
      </c>
      <c r="Q200" s="13" t="s">
        <v>883</v>
      </c>
      <c r="R200" s="13" t="s">
        <v>883</v>
      </c>
      <c r="S200" s="15" t="s">
        <v>885</v>
      </c>
    </row>
    <row r="201" customHeight="1" spans="1:19">
      <c r="A201" s="13">
        <v>197</v>
      </c>
      <c r="B201" s="14"/>
      <c r="C201" s="13" t="s">
        <v>883</v>
      </c>
      <c r="D201" s="15" t="s">
        <v>58</v>
      </c>
      <c r="E201" s="15" t="s">
        <v>2479</v>
      </c>
      <c r="F201" s="13">
        <v>2020</v>
      </c>
      <c r="G201" s="15">
        <v>6</v>
      </c>
      <c r="H201" s="15" t="s">
        <v>87</v>
      </c>
      <c r="I201" s="13">
        <v>10</v>
      </c>
      <c r="J201" s="15">
        <v>1.94</v>
      </c>
      <c r="K201" s="15">
        <v>9.7</v>
      </c>
      <c r="L201" s="13">
        <v>0</v>
      </c>
      <c r="M201" s="15">
        <v>0</v>
      </c>
      <c r="N201" s="15">
        <v>0.6</v>
      </c>
      <c r="O201" s="13" t="s">
        <v>883</v>
      </c>
      <c r="P201" s="13" t="s">
        <v>883</v>
      </c>
      <c r="Q201" s="13" t="s">
        <v>883</v>
      </c>
      <c r="R201" s="13" t="s">
        <v>883</v>
      </c>
      <c r="S201" s="15" t="s">
        <v>885</v>
      </c>
    </row>
    <row r="202" customHeight="1" spans="1:19">
      <c r="A202" s="13">
        <v>198</v>
      </c>
      <c r="B202" s="14"/>
      <c r="C202" s="13" t="s">
        <v>1496</v>
      </c>
      <c r="D202" s="15" t="s">
        <v>58</v>
      </c>
      <c r="E202" s="15" t="s">
        <v>1973</v>
      </c>
      <c r="F202" s="13">
        <v>2020</v>
      </c>
      <c r="G202" s="15">
        <v>350</v>
      </c>
      <c r="H202" s="15" t="s">
        <v>94</v>
      </c>
      <c r="I202" s="15">
        <v>30</v>
      </c>
      <c r="J202" s="15">
        <v>23.23</v>
      </c>
      <c r="K202" s="15">
        <v>2.36</v>
      </c>
      <c r="L202" s="15">
        <v>0</v>
      </c>
      <c r="M202" s="15">
        <v>0</v>
      </c>
      <c r="N202" s="15">
        <v>20</v>
      </c>
      <c r="O202" s="13" t="s">
        <v>1496</v>
      </c>
      <c r="P202" s="13" t="s">
        <v>1496</v>
      </c>
      <c r="Q202" s="13" t="s">
        <v>1496</v>
      </c>
      <c r="R202" s="13" t="s">
        <v>1496</v>
      </c>
      <c r="S202" s="15" t="s">
        <v>1974</v>
      </c>
    </row>
    <row r="203" customHeight="1" spans="1:19">
      <c r="A203" s="13">
        <v>199</v>
      </c>
      <c r="B203" s="14" t="s">
        <v>33</v>
      </c>
      <c r="C203" s="13" t="s">
        <v>905</v>
      </c>
      <c r="D203" s="24" t="s">
        <v>66</v>
      </c>
      <c r="E203" s="13" t="s">
        <v>2480</v>
      </c>
      <c r="F203" s="13">
        <v>2020</v>
      </c>
      <c r="G203" s="13">
        <v>40</v>
      </c>
      <c r="H203" s="13" t="s">
        <v>75</v>
      </c>
      <c r="I203" s="13">
        <v>25</v>
      </c>
      <c r="J203" s="14">
        <v>19.3388</v>
      </c>
      <c r="K203" s="14">
        <v>14.46</v>
      </c>
      <c r="L203" s="14">
        <v>2</v>
      </c>
      <c r="M203" s="14"/>
      <c r="N203" s="14">
        <f t="shared" ref="N203:N262" si="0">J203</f>
        <v>19.3388</v>
      </c>
      <c r="O203" s="13" t="s">
        <v>905</v>
      </c>
      <c r="P203" s="13" t="s">
        <v>905</v>
      </c>
      <c r="Q203" s="13" t="s">
        <v>905</v>
      </c>
      <c r="R203" s="13" t="s">
        <v>905</v>
      </c>
      <c r="S203" s="23" t="s">
        <v>907</v>
      </c>
    </row>
    <row r="204" customHeight="1" spans="1:19">
      <c r="A204" s="13">
        <v>200</v>
      </c>
      <c r="B204" s="14"/>
      <c r="C204" s="13" t="s">
        <v>905</v>
      </c>
      <c r="D204" s="13" t="s">
        <v>58</v>
      </c>
      <c r="E204" s="13" t="s">
        <v>2481</v>
      </c>
      <c r="F204" s="13">
        <v>2020</v>
      </c>
      <c r="G204" s="13">
        <v>371.6</v>
      </c>
      <c r="H204" s="13" t="s">
        <v>87</v>
      </c>
      <c r="I204" s="13">
        <v>30</v>
      </c>
      <c r="J204" s="14">
        <v>14.2537</v>
      </c>
      <c r="K204" s="14">
        <v>7.12</v>
      </c>
      <c r="L204" s="14">
        <v>0.9</v>
      </c>
      <c r="M204" s="14"/>
      <c r="N204" s="14">
        <f t="shared" si="0"/>
        <v>14.2537</v>
      </c>
      <c r="O204" s="13" t="s">
        <v>905</v>
      </c>
      <c r="P204" s="13" t="s">
        <v>905</v>
      </c>
      <c r="Q204" s="13" t="s">
        <v>905</v>
      </c>
      <c r="R204" s="13" t="s">
        <v>905</v>
      </c>
      <c r="S204" s="23" t="s">
        <v>907</v>
      </c>
    </row>
    <row r="205" customHeight="1" spans="1:19">
      <c r="A205" s="13">
        <v>201</v>
      </c>
      <c r="B205" s="14"/>
      <c r="C205" s="13" t="s">
        <v>905</v>
      </c>
      <c r="D205" s="13" t="s">
        <v>58</v>
      </c>
      <c r="E205" s="13" t="s">
        <v>2482</v>
      </c>
      <c r="F205" s="13">
        <v>2020</v>
      </c>
      <c r="G205" s="13">
        <v>1550</v>
      </c>
      <c r="H205" s="13" t="s">
        <v>87</v>
      </c>
      <c r="I205" s="13">
        <v>20</v>
      </c>
      <c r="J205" s="14">
        <v>42.325</v>
      </c>
      <c r="K205" s="14">
        <v>2.13</v>
      </c>
      <c r="L205" s="14"/>
      <c r="M205" s="14"/>
      <c r="N205" s="14">
        <f t="shared" si="0"/>
        <v>42.325</v>
      </c>
      <c r="O205" s="13" t="s">
        <v>905</v>
      </c>
      <c r="P205" s="13" t="s">
        <v>905</v>
      </c>
      <c r="Q205" s="13" t="s">
        <v>905</v>
      </c>
      <c r="R205" s="13" t="s">
        <v>905</v>
      </c>
      <c r="S205" s="23" t="s">
        <v>907</v>
      </c>
    </row>
    <row r="206" customHeight="1" spans="1:19">
      <c r="A206" s="13">
        <v>202</v>
      </c>
      <c r="B206" s="14"/>
      <c r="C206" s="13" t="s">
        <v>905</v>
      </c>
      <c r="D206" s="13" t="s">
        <v>58</v>
      </c>
      <c r="E206" s="13" t="s">
        <v>2483</v>
      </c>
      <c r="F206" s="13">
        <v>2020</v>
      </c>
      <c r="G206" s="13">
        <v>70</v>
      </c>
      <c r="H206" s="13" t="s">
        <v>87</v>
      </c>
      <c r="I206" s="13">
        <v>20</v>
      </c>
      <c r="J206" s="14">
        <v>37.545</v>
      </c>
      <c r="K206" s="14">
        <v>22.527</v>
      </c>
      <c r="L206" s="14"/>
      <c r="M206" s="14"/>
      <c r="N206" s="14">
        <f t="shared" si="0"/>
        <v>37.545</v>
      </c>
      <c r="O206" s="13" t="s">
        <v>905</v>
      </c>
      <c r="P206" s="13" t="s">
        <v>905</v>
      </c>
      <c r="Q206" s="13" t="s">
        <v>905</v>
      </c>
      <c r="R206" s="13" t="s">
        <v>905</v>
      </c>
      <c r="S206" s="23" t="s">
        <v>907</v>
      </c>
    </row>
    <row r="207" customHeight="1" spans="1:19">
      <c r="A207" s="13">
        <v>203</v>
      </c>
      <c r="B207" s="14"/>
      <c r="C207" s="13" t="s">
        <v>908</v>
      </c>
      <c r="D207" s="13" t="s">
        <v>58</v>
      </c>
      <c r="E207" s="15" t="s">
        <v>881</v>
      </c>
      <c r="F207" s="13">
        <v>2020</v>
      </c>
      <c r="G207" s="13">
        <v>1600</v>
      </c>
      <c r="H207" s="13" t="s">
        <v>87</v>
      </c>
      <c r="I207" s="13">
        <v>30</v>
      </c>
      <c r="J207" s="14">
        <v>51</v>
      </c>
      <c r="K207" s="14">
        <v>30</v>
      </c>
      <c r="L207" s="14"/>
      <c r="M207" s="14"/>
      <c r="N207" s="14">
        <f t="shared" si="0"/>
        <v>51</v>
      </c>
      <c r="O207" s="13" t="s">
        <v>908</v>
      </c>
      <c r="P207" s="13" t="s">
        <v>908</v>
      </c>
      <c r="Q207" s="13" t="s">
        <v>908</v>
      </c>
      <c r="R207" s="13" t="s">
        <v>908</v>
      </c>
      <c r="S207" s="23" t="s">
        <v>909</v>
      </c>
    </row>
    <row r="208" customHeight="1" spans="1:19">
      <c r="A208" s="13">
        <v>204</v>
      </c>
      <c r="B208" s="14"/>
      <c r="C208" s="13" t="s">
        <v>262</v>
      </c>
      <c r="D208" s="13" t="s">
        <v>58</v>
      </c>
      <c r="E208" s="15" t="s">
        <v>2484</v>
      </c>
      <c r="F208" s="13">
        <v>2020</v>
      </c>
      <c r="G208" s="13">
        <v>1</v>
      </c>
      <c r="H208" s="13" t="s">
        <v>64</v>
      </c>
      <c r="I208" s="13">
        <v>20</v>
      </c>
      <c r="J208" s="14">
        <v>19.3529</v>
      </c>
      <c r="K208" s="14">
        <v>2</v>
      </c>
      <c r="L208" s="14">
        <v>12.19</v>
      </c>
      <c r="M208" s="14">
        <v>5.1629</v>
      </c>
      <c r="N208" s="14">
        <f t="shared" si="0"/>
        <v>19.3529</v>
      </c>
      <c r="O208" s="13" t="s">
        <v>262</v>
      </c>
      <c r="P208" s="13" t="s">
        <v>262</v>
      </c>
      <c r="Q208" s="13" t="s">
        <v>262</v>
      </c>
      <c r="R208" s="13" t="s">
        <v>262</v>
      </c>
      <c r="S208" s="14" t="s">
        <v>265</v>
      </c>
    </row>
    <row r="209" customHeight="1" spans="1:19">
      <c r="A209" s="13">
        <v>205</v>
      </c>
      <c r="B209" s="14"/>
      <c r="C209" s="13" t="s">
        <v>262</v>
      </c>
      <c r="D209" s="13" t="s">
        <v>58</v>
      </c>
      <c r="E209" s="15" t="s">
        <v>2485</v>
      </c>
      <c r="F209" s="13">
        <v>2020</v>
      </c>
      <c r="G209" s="13">
        <v>1</v>
      </c>
      <c r="H209" s="13" t="s">
        <v>64</v>
      </c>
      <c r="I209" s="13">
        <v>20</v>
      </c>
      <c r="J209" s="14">
        <v>13.2151</v>
      </c>
      <c r="K209" s="14"/>
      <c r="L209" s="14">
        <v>6.6</v>
      </c>
      <c r="M209" s="14">
        <v>6.6151</v>
      </c>
      <c r="N209" s="14">
        <f t="shared" si="0"/>
        <v>13.2151</v>
      </c>
      <c r="O209" s="13" t="s">
        <v>262</v>
      </c>
      <c r="P209" s="13" t="s">
        <v>262</v>
      </c>
      <c r="Q209" s="13" t="s">
        <v>262</v>
      </c>
      <c r="R209" s="13" t="s">
        <v>262</v>
      </c>
      <c r="S209" s="14" t="s">
        <v>2486</v>
      </c>
    </row>
    <row r="210" customHeight="1" spans="1:19">
      <c r="A210" s="13">
        <v>206</v>
      </c>
      <c r="B210" s="14"/>
      <c r="C210" s="13" t="s">
        <v>253</v>
      </c>
      <c r="D210" s="13" t="s">
        <v>58</v>
      </c>
      <c r="E210" s="13" t="s">
        <v>2487</v>
      </c>
      <c r="F210" s="13">
        <v>2020</v>
      </c>
      <c r="G210" s="13">
        <v>60</v>
      </c>
      <c r="H210" s="13" t="s">
        <v>87</v>
      </c>
      <c r="I210" s="13">
        <v>50</v>
      </c>
      <c r="J210" s="50">
        <v>3.8125</v>
      </c>
      <c r="K210" s="14"/>
      <c r="L210" s="14">
        <v>2</v>
      </c>
      <c r="M210" s="14"/>
      <c r="N210" s="14">
        <f t="shared" si="0"/>
        <v>3.8125</v>
      </c>
      <c r="O210" s="13" t="s">
        <v>253</v>
      </c>
      <c r="P210" s="13" t="s">
        <v>253</v>
      </c>
      <c r="Q210" s="13" t="s">
        <v>253</v>
      </c>
      <c r="R210" s="13" t="s">
        <v>253</v>
      </c>
      <c r="S210" s="14" t="s">
        <v>1979</v>
      </c>
    </row>
    <row r="211" customHeight="1" spans="1:19">
      <c r="A211" s="13">
        <v>207</v>
      </c>
      <c r="B211" s="14"/>
      <c r="C211" s="13" t="s">
        <v>256</v>
      </c>
      <c r="D211" s="13" t="s">
        <v>58</v>
      </c>
      <c r="E211" s="13" t="s">
        <v>2488</v>
      </c>
      <c r="F211" s="13">
        <v>2020</v>
      </c>
      <c r="G211" s="13">
        <v>200</v>
      </c>
      <c r="H211" s="13" t="s">
        <v>87</v>
      </c>
      <c r="I211" s="13">
        <v>10</v>
      </c>
      <c r="J211" s="14">
        <v>5</v>
      </c>
      <c r="K211" s="14">
        <v>4</v>
      </c>
      <c r="L211" s="14"/>
      <c r="M211" s="14">
        <v>4.029</v>
      </c>
      <c r="N211" s="14">
        <f t="shared" si="0"/>
        <v>5</v>
      </c>
      <c r="O211" s="13" t="s">
        <v>256</v>
      </c>
      <c r="P211" s="13" t="s">
        <v>256</v>
      </c>
      <c r="Q211" s="13" t="s">
        <v>256</v>
      </c>
      <c r="R211" s="13" t="s">
        <v>256</v>
      </c>
      <c r="S211" s="14" t="s">
        <v>1983</v>
      </c>
    </row>
    <row r="212" customHeight="1" spans="1:19">
      <c r="A212" s="13">
        <v>208</v>
      </c>
      <c r="B212" s="14"/>
      <c r="C212" s="13" t="s">
        <v>1505</v>
      </c>
      <c r="D212" s="13" t="s">
        <v>58</v>
      </c>
      <c r="E212" s="13" t="s">
        <v>2489</v>
      </c>
      <c r="F212" s="13">
        <v>2020</v>
      </c>
      <c r="G212" s="13">
        <v>1</v>
      </c>
      <c r="H212" s="13" t="s">
        <v>64</v>
      </c>
      <c r="I212" s="13">
        <v>30</v>
      </c>
      <c r="J212" s="14">
        <v>5</v>
      </c>
      <c r="K212" s="14">
        <v>5</v>
      </c>
      <c r="L212" s="14"/>
      <c r="M212" s="14"/>
      <c r="N212" s="14">
        <f t="shared" si="0"/>
        <v>5</v>
      </c>
      <c r="O212" s="13" t="s">
        <v>1505</v>
      </c>
      <c r="P212" s="13" t="s">
        <v>1505</v>
      </c>
      <c r="Q212" s="13" t="s">
        <v>1505</v>
      </c>
      <c r="R212" s="13" t="s">
        <v>1505</v>
      </c>
      <c r="S212" s="14" t="s">
        <v>2490</v>
      </c>
    </row>
    <row r="213" customHeight="1" spans="1:19">
      <c r="A213" s="13">
        <v>209</v>
      </c>
      <c r="B213" s="14"/>
      <c r="C213" s="13" t="s">
        <v>1505</v>
      </c>
      <c r="D213" s="13" t="s">
        <v>58</v>
      </c>
      <c r="E213" s="13" t="s">
        <v>2491</v>
      </c>
      <c r="F213" s="13">
        <v>2020</v>
      </c>
      <c r="G213" s="13">
        <v>1</v>
      </c>
      <c r="H213" s="13" t="s">
        <v>264</v>
      </c>
      <c r="I213" s="13">
        <v>20</v>
      </c>
      <c r="J213" s="14">
        <v>24.17</v>
      </c>
      <c r="K213" s="14">
        <v>20</v>
      </c>
      <c r="L213" s="14"/>
      <c r="M213" s="14">
        <v>4.17</v>
      </c>
      <c r="N213" s="14">
        <f t="shared" si="0"/>
        <v>24.17</v>
      </c>
      <c r="O213" s="13" t="s">
        <v>1505</v>
      </c>
      <c r="P213" s="13" t="s">
        <v>1505</v>
      </c>
      <c r="Q213" s="13" t="s">
        <v>1505</v>
      </c>
      <c r="R213" s="13" t="s">
        <v>1505</v>
      </c>
      <c r="S213" s="14" t="s">
        <v>2492</v>
      </c>
    </row>
    <row r="214" customHeight="1" spans="1:19">
      <c r="A214" s="13">
        <v>210</v>
      </c>
      <c r="B214" s="14"/>
      <c r="C214" s="13" t="s">
        <v>1505</v>
      </c>
      <c r="D214" s="13" t="s">
        <v>58</v>
      </c>
      <c r="E214" s="13" t="s">
        <v>2493</v>
      </c>
      <c r="F214" s="13">
        <v>2020</v>
      </c>
      <c r="G214" s="13">
        <v>1</v>
      </c>
      <c r="H214" s="13" t="s">
        <v>64</v>
      </c>
      <c r="I214" s="13">
        <v>20</v>
      </c>
      <c r="J214" s="14">
        <v>16.45</v>
      </c>
      <c r="K214" s="14">
        <v>10</v>
      </c>
      <c r="L214" s="14"/>
      <c r="M214" s="14">
        <v>6.45</v>
      </c>
      <c r="N214" s="14">
        <f t="shared" si="0"/>
        <v>16.45</v>
      </c>
      <c r="O214" s="13" t="s">
        <v>1505</v>
      </c>
      <c r="P214" s="13" t="s">
        <v>1505</v>
      </c>
      <c r="Q214" s="13" t="s">
        <v>1505</v>
      </c>
      <c r="R214" s="13" t="s">
        <v>1505</v>
      </c>
      <c r="S214" s="14" t="s">
        <v>2492</v>
      </c>
    </row>
    <row r="215" customHeight="1" spans="1:19">
      <c r="A215" s="13">
        <v>211</v>
      </c>
      <c r="B215" s="14"/>
      <c r="C215" s="15" t="s">
        <v>2494</v>
      </c>
      <c r="D215" s="13" t="s">
        <v>58</v>
      </c>
      <c r="E215" s="15" t="s">
        <v>2495</v>
      </c>
      <c r="F215" s="13">
        <v>2020</v>
      </c>
      <c r="G215" s="15">
        <v>100</v>
      </c>
      <c r="H215" s="15" t="s">
        <v>87</v>
      </c>
      <c r="I215" s="15">
        <v>30</v>
      </c>
      <c r="J215" s="23">
        <v>8.4</v>
      </c>
      <c r="K215" s="23"/>
      <c r="L215" s="23"/>
      <c r="M215" s="23"/>
      <c r="N215" s="14">
        <f t="shared" si="0"/>
        <v>8.4</v>
      </c>
      <c r="O215" s="15" t="s">
        <v>2494</v>
      </c>
      <c r="P215" s="15" t="s">
        <v>2494</v>
      </c>
      <c r="Q215" s="15" t="s">
        <v>2494</v>
      </c>
      <c r="R215" s="15" t="s">
        <v>2494</v>
      </c>
      <c r="S215" s="23" t="s">
        <v>2496</v>
      </c>
    </row>
    <row r="216" customHeight="1" spans="1:19">
      <c r="A216" s="13">
        <v>212</v>
      </c>
      <c r="B216" s="14"/>
      <c r="C216" s="15" t="s">
        <v>2494</v>
      </c>
      <c r="D216" s="13" t="s">
        <v>58</v>
      </c>
      <c r="E216" s="15" t="s">
        <v>2497</v>
      </c>
      <c r="F216" s="13">
        <v>2020</v>
      </c>
      <c r="G216" s="15">
        <v>1740</v>
      </c>
      <c r="H216" s="15" t="s">
        <v>87</v>
      </c>
      <c r="I216" s="15">
        <v>15</v>
      </c>
      <c r="J216" s="23">
        <v>65.8</v>
      </c>
      <c r="K216" s="23"/>
      <c r="L216" s="23"/>
      <c r="M216" s="23"/>
      <c r="N216" s="14">
        <f t="shared" si="0"/>
        <v>65.8</v>
      </c>
      <c r="O216" s="15" t="s">
        <v>2494</v>
      </c>
      <c r="P216" s="15" t="s">
        <v>2494</v>
      </c>
      <c r="Q216" s="15" t="s">
        <v>2494</v>
      </c>
      <c r="R216" s="15" t="s">
        <v>2494</v>
      </c>
      <c r="S216" s="23" t="s">
        <v>2496</v>
      </c>
    </row>
    <row r="217" customHeight="1" spans="1:19">
      <c r="A217" s="13">
        <v>213</v>
      </c>
      <c r="B217" s="14"/>
      <c r="C217" s="13" t="s">
        <v>918</v>
      </c>
      <c r="D217" s="13" t="s">
        <v>58</v>
      </c>
      <c r="E217" s="13" t="s">
        <v>2498</v>
      </c>
      <c r="F217" s="13">
        <v>2020</v>
      </c>
      <c r="G217" s="13">
        <v>110</v>
      </c>
      <c r="H217" s="13" t="s">
        <v>87</v>
      </c>
      <c r="I217" s="13">
        <v>50</v>
      </c>
      <c r="J217" s="14">
        <v>40</v>
      </c>
      <c r="K217" s="14">
        <v>10</v>
      </c>
      <c r="L217" s="14"/>
      <c r="M217" s="14"/>
      <c r="N217" s="14">
        <f t="shared" si="0"/>
        <v>40</v>
      </c>
      <c r="O217" s="13" t="s">
        <v>918</v>
      </c>
      <c r="P217" s="13" t="s">
        <v>918</v>
      </c>
      <c r="Q217" s="13" t="s">
        <v>918</v>
      </c>
      <c r="R217" s="13" t="s">
        <v>918</v>
      </c>
      <c r="S217" s="14" t="s">
        <v>2499</v>
      </c>
    </row>
    <row r="218" customHeight="1" spans="1:19">
      <c r="A218" s="13">
        <v>214</v>
      </c>
      <c r="B218" s="14"/>
      <c r="C218" s="13" t="s">
        <v>918</v>
      </c>
      <c r="D218" s="13" t="s">
        <v>58</v>
      </c>
      <c r="E218" s="13" t="s">
        <v>2500</v>
      </c>
      <c r="F218" s="13">
        <v>2020</v>
      </c>
      <c r="G218" s="13">
        <v>125</v>
      </c>
      <c r="H218" s="13" t="s">
        <v>87</v>
      </c>
      <c r="I218" s="13">
        <v>50</v>
      </c>
      <c r="J218" s="14">
        <v>40</v>
      </c>
      <c r="K218" s="14">
        <v>10</v>
      </c>
      <c r="L218" s="14"/>
      <c r="M218" s="14"/>
      <c r="N218" s="14">
        <f t="shared" si="0"/>
        <v>40</v>
      </c>
      <c r="O218" s="13" t="s">
        <v>918</v>
      </c>
      <c r="P218" s="13" t="s">
        <v>918</v>
      </c>
      <c r="Q218" s="13" t="s">
        <v>918</v>
      </c>
      <c r="R218" s="13" t="s">
        <v>918</v>
      </c>
      <c r="S218" s="14" t="s">
        <v>2501</v>
      </c>
    </row>
    <row r="219" customHeight="1" spans="1:19">
      <c r="A219" s="13">
        <v>215</v>
      </c>
      <c r="B219" s="14"/>
      <c r="C219" s="13" t="s">
        <v>918</v>
      </c>
      <c r="D219" s="13" t="s">
        <v>58</v>
      </c>
      <c r="E219" s="15" t="s">
        <v>1517</v>
      </c>
      <c r="F219" s="13">
        <v>2020</v>
      </c>
      <c r="G219" s="13">
        <v>80</v>
      </c>
      <c r="H219" s="13" t="s">
        <v>87</v>
      </c>
      <c r="I219" s="13">
        <v>50</v>
      </c>
      <c r="J219" s="14">
        <v>30</v>
      </c>
      <c r="K219" s="14">
        <v>10</v>
      </c>
      <c r="L219" s="14"/>
      <c r="M219" s="14"/>
      <c r="N219" s="14">
        <f t="shared" si="0"/>
        <v>30</v>
      </c>
      <c r="O219" s="13" t="s">
        <v>918</v>
      </c>
      <c r="P219" s="13" t="s">
        <v>918</v>
      </c>
      <c r="Q219" s="13" t="s">
        <v>918</v>
      </c>
      <c r="R219" s="13" t="s">
        <v>918</v>
      </c>
      <c r="S219" s="14" t="s">
        <v>1518</v>
      </c>
    </row>
    <row r="220" customHeight="1" spans="1:19">
      <c r="A220" s="13">
        <v>216</v>
      </c>
      <c r="B220" s="14"/>
      <c r="C220" s="15" t="s">
        <v>1519</v>
      </c>
      <c r="D220" s="15" t="s">
        <v>58</v>
      </c>
      <c r="E220" s="15" t="s">
        <v>2502</v>
      </c>
      <c r="F220" s="13">
        <v>2020</v>
      </c>
      <c r="G220" s="13">
        <v>1</v>
      </c>
      <c r="H220" s="13" t="s">
        <v>64</v>
      </c>
      <c r="I220" s="13">
        <v>10</v>
      </c>
      <c r="J220" s="14">
        <v>23.877</v>
      </c>
      <c r="K220" s="14">
        <v>12</v>
      </c>
      <c r="L220" s="14"/>
      <c r="M220" s="14"/>
      <c r="N220" s="14">
        <f t="shared" si="0"/>
        <v>23.877</v>
      </c>
      <c r="O220" s="15" t="s">
        <v>1519</v>
      </c>
      <c r="P220" s="15" t="s">
        <v>1519</v>
      </c>
      <c r="Q220" s="15" t="s">
        <v>1519</v>
      </c>
      <c r="R220" s="15" t="s">
        <v>1519</v>
      </c>
      <c r="S220" s="14" t="s">
        <v>2043</v>
      </c>
    </row>
    <row r="221" customHeight="1" spans="1:19">
      <c r="A221" s="13">
        <v>217</v>
      </c>
      <c r="B221" s="14"/>
      <c r="C221" s="13" t="s">
        <v>269</v>
      </c>
      <c r="D221" s="13" t="s">
        <v>58</v>
      </c>
      <c r="E221" s="13" t="s">
        <v>2503</v>
      </c>
      <c r="F221" s="13">
        <v>2020</v>
      </c>
      <c r="G221" s="13">
        <v>1</v>
      </c>
      <c r="H221" s="13" t="s">
        <v>271</v>
      </c>
      <c r="I221" s="13">
        <v>30</v>
      </c>
      <c r="J221" s="14">
        <v>20</v>
      </c>
      <c r="K221" s="14">
        <v>8</v>
      </c>
      <c r="L221" s="14"/>
      <c r="M221" s="14">
        <v>12</v>
      </c>
      <c r="N221" s="14">
        <f t="shared" si="0"/>
        <v>20</v>
      </c>
      <c r="O221" s="13" t="s">
        <v>269</v>
      </c>
      <c r="P221" s="13" t="s">
        <v>269</v>
      </c>
      <c r="Q221" s="13" t="s">
        <v>269</v>
      </c>
      <c r="R221" s="13" t="s">
        <v>269</v>
      </c>
      <c r="S221" s="14" t="s">
        <v>2504</v>
      </c>
    </row>
    <row r="222" customHeight="1" spans="1:19">
      <c r="A222" s="13">
        <v>218</v>
      </c>
      <c r="B222" s="14"/>
      <c r="C222" s="13" t="s">
        <v>275</v>
      </c>
      <c r="D222" s="13" t="s">
        <v>58</v>
      </c>
      <c r="E222" s="13" t="s">
        <v>2505</v>
      </c>
      <c r="F222" s="13">
        <v>2020</v>
      </c>
      <c r="G222" s="13">
        <v>1</v>
      </c>
      <c r="H222" s="13" t="s">
        <v>64</v>
      </c>
      <c r="I222" s="13">
        <v>10</v>
      </c>
      <c r="J222" s="14">
        <v>30</v>
      </c>
      <c r="K222" s="14">
        <v>0</v>
      </c>
      <c r="L222" s="14">
        <v>30</v>
      </c>
      <c r="M222" s="14">
        <v>0</v>
      </c>
      <c r="N222" s="14">
        <f t="shared" si="0"/>
        <v>30</v>
      </c>
      <c r="O222" s="13" t="s">
        <v>275</v>
      </c>
      <c r="P222" s="13" t="s">
        <v>275</v>
      </c>
      <c r="Q222" s="13" t="s">
        <v>275</v>
      </c>
      <c r="R222" s="13" t="s">
        <v>275</v>
      </c>
      <c r="S222" s="14" t="s">
        <v>922</v>
      </c>
    </row>
    <row r="223" customHeight="1" spans="1:19">
      <c r="A223" s="13">
        <v>219</v>
      </c>
      <c r="B223" s="14"/>
      <c r="C223" s="13" t="s">
        <v>925</v>
      </c>
      <c r="D223" s="13" t="s">
        <v>58</v>
      </c>
      <c r="E223" s="15" t="s">
        <v>2506</v>
      </c>
      <c r="F223" s="13">
        <v>2020</v>
      </c>
      <c r="G223" s="15">
        <v>1</v>
      </c>
      <c r="H223" s="15" t="s">
        <v>280</v>
      </c>
      <c r="I223" s="15">
        <v>20</v>
      </c>
      <c r="J223" s="23">
        <v>11.673298</v>
      </c>
      <c r="K223" s="23">
        <v>6.98</v>
      </c>
      <c r="L223" s="23"/>
      <c r="M223" s="23">
        <v>4.7</v>
      </c>
      <c r="N223" s="14">
        <f t="shared" si="0"/>
        <v>11.673298</v>
      </c>
      <c r="O223" s="13" t="s">
        <v>925</v>
      </c>
      <c r="P223" s="13" t="s">
        <v>925</v>
      </c>
      <c r="Q223" s="13" t="s">
        <v>925</v>
      </c>
      <c r="R223" s="13" t="s">
        <v>925</v>
      </c>
      <c r="S223" s="23" t="s">
        <v>931</v>
      </c>
    </row>
    <row r="224" customHeight="1" spans="1:19">
      <c r="A224" s="13">
        <v>220</v>
      </c>
      <c r="B224" s="14"/>
      <c r="C224" s="13" t="s">
        <v>925</v>
      </c>
      <c r="D224" s="13" t="s">
        <v>58</v>
      </c>
      <c r="E224" s="15" t="s">
        <v>2507</v>
      </c>
      <c r="F224" s="13">
        <v>2020</v>
      </c>
      <c r="G224" s="15">
        <v>1</v>
      </c>
      <c r="H224" s="15" t="s">
        <v>280</v>
      </c>
      <c r="I224" s="15">
        <v>20</v>
      </c>
      <c r="J224" s="23">
        <v>10.426914</v>
      </c>
      <c r="K224" s="23">
        <v>6.25</v>
      </c>
      <c r="L224" s="23"/>
      <c r="M224" s="23">
        <v>4.17</v>
      </c>
      <c r="N224" s="14">
        <f t="shared" si="0"/>
        <v>10.426914</v>
      </c>
      <c r="O224" s="13" t="s">
        <v>925</v>
      </c>
      <c r="P224" s="13" t="s">
        <v>925</v>
      </c>
      <c r="Q224" s="13" t="s">
        <v>925</v>
      </c>
      <c r="R224" s="13" t="s">
        <v>925</v>
      </c>
      <c r="S224" s="23" t="s">
        <v>929</v>
      </c>
    </row>
    <row r="225" customHeight="1" spans="1:19">
      <c r="A225" s="13">
        <v>221</v>
      </c>
      <c r="B225" s="14"/>
      <c r="C225" s="13" t="s">
        <v>925</v>
      </c>
      <c r="D225" s="13" t="s">
        <v>58</v>
      </c>
      <c r="E225" s="15" t="s">
        <v>2508</v>
      </c>
      <c r="F225" s="13">
        <v>2020</v>
      </c>
      <c r="G225" s="15">
        <v>1</v>
      </c>
      <c r="H225" s="15" t="s">
        <v>280</v>
      </c>
      <c r="I225" s="15">
        <v>5</v>
      </c>
      <c r="J225" s="23">
        <v>0.4</v>
      </c>
      <c r="K225" s="23">
        <v>0.4</v>
      </c>
      <c r="L225" s="23"/>
      <c r="M225" s="23"/>
      <c r="N225" s="14">
        <f t="shared" si="0"/>
        <v>0.4</v>
      </c>
      <c r="O225" s="13" t="s">
        <v>925</v>
      </c>
      <c r="P225" s="13" t="s">
        <v>925</v>
      </c>
      <c r="Q225" s="13" t="s">
        <v>925</v>
      </c>
      <c r="R225" s="13" t="s">
        <v>925</v>
      </c>
      <c r="S225" s="23" t="s">
        <v>2509</v>
      </c>
    </row>
    <row r="226" customHeight="1" spans="1:19">
      <c r="A226" s="13">
        <v>222</v>
      </c>
      <c r="B226" s="14"/>
      <c r="C226" s="13" t="s">
        <v>925</v>
      </c>
      <c r="D226" s="13" t="s">
        <v>58</v>
      </c>
      <c r="E226" s="15" t="s">
        <v>2510</v>
      </c>
      <c r="F226" s="13">
        <v>2020</v>
      </c>
      <c r="G226" s="15">
        <v>1</v>
      </c>
      <c r="H226" s="15" t="s">
        <v>280</v>
      </c>
      <c r="I226" s="15">
        <v>5</v>
      </c>
      <c r="J226" s="23">
        <v>0.66</v>
      </c>
      <c r="K226" s="23">
        <v>0.66</v>
      </c>
      <c r="L226" s="23"/>
      <c r="M226" s="23"/>
      <c r="N226" s="14">
        <f t="shared" si="0"/>
        <v>0.66</v>
      </c>
      <c r="O226" s="13" t="s">
        <v>925</v>
      </c>
      <c r="P226" s="13" t="s">
        <v>925</v>
      </c>
      <c r="Q226" s="13" t="s">
        <v>925</v>
      </c>
      <c r="R226" s="13" t="s">
        <v>925</v>
      </c>
      <c r="S226" s="23" t="s">
        <v>2511</v>
      </c>
    </row>
    <row r="227" customHeight="1" spans="1:19">
      <c r="A227" s="13">
        <v>223</v>
      </c>
      <c r="B227" s="14"/>
      <c r="C227" s="13" t="s">
        <v>279</v>
      </c>
      <c r="D227" s="13" t="s">
        <v>58</v>
      </c>
      <c r="E227" s="13" t="s">
        <v>282</v>
      </c>
      <c r="F227" s="13">
        <v>2020</v>
      </c>
      <c r="G227" s="13">
        <v>1</v>
      </c>
      <c r="H227" s="13" t="s">
        <v>68</v>
      </c>
      <c r="I227" s="13">
        <v>20</v>
      </c>
      <c r="J227" s="14">
        <v>5</v>
      </c>
      <c r="K227" s="14"/>
      <c r="L227" s="14">
        <v>4</v>
      </c>
      <c r="M227" s="14"/>
      <c r="N227" s="14">
        <f t="shared" si="0"/>
        <v>5</v>
      </c>
      <c r="O227" s="13" t="s">
        <v>279</v>
      </c>
      <c r="P227" s="13" t="s">
        <v>279</v>
      </c>
      <c r="Q227" s="13" t="s">
        <v>279</v>
      </c>
      <c r="R227" s="13" t="s">
        <v>279</v>
      </c>
      <c r="S227" s="14" t="s">
        <v>283</v>
      </c>
    </row>
    <row r="228" customHeight="1" spans="1:19">
      <c r="A228" s="13">
        <v>224</v>
      </c>
      <c r="B228" s="14"/>
      <c r="C228" s="13" t="s">
        <v>284</v>
      </c>
      <c r="D228" s="13" t="s">
        <v>58</v>
      </c>
      <c r="E228" s="15" t="s">
        <v>2512</v>
      </c>
      <c r="F228" s="13">
        <v>2020</v>
      </c>
      <c r="G228" s="13">
        <v>2</v>
      </c>
      <c r="H228" s="13" t="s">
        <v>64</v>
      </c>
      <c r="I228" s="13">
        <v>10</v>
      </c>
      <c r="J228" s="14">
        <v>19.4311</v>
      </c>
      <c r="K228" s="14">
        <v>13</v>
      </c>
      <c r="L228" s="14"/>
      <c r="M228" s="14">
        <v>6.4311</v>
      </c>
      <c r="N228" s="14">
        <f t="shared" si="0"/>
        <v>19.4311</v>
      </c>
      <c r="O228" s="13" t="s">
        <v>284</v>
      </c>
      <c r="P228" s="13" t="s">
        <v>284</v>
      </c>
      <c r="Q228" s="13" t="s">
        <v>284</v>
      </c>
      <c r="R228" s="13" t="s">
        <v>284</v>
      </c>
      <c r="S228" s="14" t="s">
        <v>2513</v>
      </c>
    </row>
    <row r="229" customHeight="1" spans="1:19">
      <c r="A229" s="13">
        <v>225</v>
      </c>
      <c r="B229" s="14"/>
      <c r="C229" s="13" t="s">
        <v>935</v>
      </c>
      <c r="D229" s="13" t="s">
        <v>58</v>
      </c>
      <c r="E229" s="13" t="s">
        <v>2514</v>
      </c>
      <c r="F229" s="13">
        <v>2020</v>
      </c>
      <c r="G229" s="13">
        <v>230</v>
      </c>
      <c r="H229" s="13" t="s">
        <v>87</v>
      </c>
      <c r="I229" s="13">
        <v>50</v>
      </c>
      <c r="J229" s="14">
        <v>9.97</v>
      </c>
      <c r="K229" s="14">
        <v>4.6</v>
      </c>
      <c r="L229" s="14"/>
      <c r="M229" s="14">
        <v>5.37</v>
      </c>
      <c r="N229" s="14">
        <f t="shared" si="0"/>
        <v>9.97</v>
      </c>
      <c r="O229" s="13" t="s">
        <v>935</v>
      </c>
      <c r="P229" s="13" t="s">
        <v>935</v>
      </c>
      <c r="Q229" s="13" t="s">
        <v>935</v>
      </c>
      <c r="R229" s="13" t="s">
        <v>935</v>
      </c>
      <c r="S229" s="14" t="s">
        <v>937</v>
      </c>
    </row>
    <row r="230" customHeight="1" spans="1:19">
      <c r="A230" s="13">
        <v>226</v>
      </c>
      <c r="B230" s="14"/>
      <c r="C230" s="13" t="s">
        <v>287</v>
      </c>
      <c r="D230" s="24" t="s">
        <v>66</v>
      </c>
      <c r="E230" s="13" t="s">
        <v>2515</v>
      </c>
      <c r="F230" s="13">
        <v>2020</v>
      </c>
      <c r="G230" s="13">
        <v>1</v>
      </c>
      <c r="H230" s="13" t="s">
        <v>176</v>
      </c>
      <c r="I230" s="13">
        <v>5</v>
      </c>
      <c r="J230" s="14">
        <v>15</v>
      </c>
      <c r="K230" s="14">
        <v>2.5289</v>
      </c>
      <c r="L230" s="14">
        <v>0</v>
      </c>
      <c r="M230" s="14">
        <v>0</v>
      </c>
      <c r="N230" s="14">
        <f t="shared" si="0"/>
        <v>15</v>
      </c>
      <c r="O230" s="13" t="s">
        <v>287</v>
      </c>
      <c r="P230" s="13" t="s">
        <v>287</v>
      </c>
      <c r="Q230" s="13" t="s">
        <v>287</v>
      </c>
      <c r="R230" s="13" t="s">
        <v>287</v>
      </c>
      <c r="S230" s="14" t="s">
        <v>290</v>
      </c>
    </row>
    <row r="231" customHeight="1" spans="1:19">
      <c r="A231" s="13">
        <v>227</v>
      </c>
      <c r="B231" s="14"/>
      <c r="C231" s="15" t="s">
        <v>303</v>
      </c>
      <c r="D231" s="15" t="s">
        <v>58</v>
      </c>
      <c r="E231" s="15" t="s">
        <v>2516</v>
      </c>
      <c r="F231" s="13">
        <v>2020</v>
      </c>
      <c r="G231" s="19">
        <v>1</v>
      </c>
      <c r="H231" s="19" t="s">
        <v>64</v>
      </c>
      <c r="I231" s="15">
        <v>10</v>
      </c>
      <c r="J231" s="23">
        <v>3</v>
      </c>
      <c r="K231" s="23"/>
      <c r="L231" s="23"/>
      <c r="M231" s="23">
        <v>3</v>
      </c>
      <c r="N231" s="14">
        <f t="shared" si="0"/>
        <v>3</v>
      </c>
      <c r="O231" s="15" t="s">
        <v>303</v>
      </c>
      <c r="P231" s="15" t="s">
        <v>303</v>
      </c>
      <c r="Q231" s="15" t="s">
        <v>303</v>
      </c>
      <c r="R231" s="15" t="s">
        <v>303</v>
      </c>
      <c r="S231" s="23" t="s">
        <v>2517</v>
      </c>
    </row>
    <row r="232" customHeight="1" spans="1:19">
      <c r="A232" s="13">
        <v>228</v>
      </c>
      <c r="B232" s="14"/>
      <c r="C232" s="15" t="s">
        <v>303</v>
      </c>
      <c r="D232" s="15" t="s">
        <v>58</v>
      </c>
      <c r="E232" s="15" t="s">
        <v>2518</v>
      </c>
      <c r="F232" s="13">
        <v>2020</v>
      </c>
      <c r="G232" s="15">
        <v>1</v>
      </c>
      <c r="H232" s="19" t="s">
        <v>64</v>
      </c>
      <c r="I232" s="15">
        <v>10</v>
      </c>
      <c r="J232" s="23">
        <v>16.4</v>
      </c>
      <c r="K232" s="23"/>
      <c r="L232" s="23">
        <v>10</v>
      </c>
      <c r="M232" s="23"/>
      <c r="N232" s="14">
        <f t="shared" si="0"/>
        <v>16.4</v>
      </c>
      <c r="O232" s="15" t="s">
        <v>303</v>
      </c>
      <c r="P232" s="15" t="s">
        <v>303</v>
      </c>
      <c r="Q232" s="15" t="s">
        <v>303</v>
      </c>
      <c r="R232" s="15" t="s">
        <v>303</v>
      </c>
      <c r="S232" s="23" t="s">
        <v>2519</v>
      </c>
    </row>
    <row r="233" customHeight="1" spans="1:19">
      <c r="A233" s="13">
        <v>229</v>
      </c>
      <c r="B233" s="14"/>
      <c r="C233" s="13" t="s">
        <v>262</v>
      </c>
      <c r="D233" s="13" t="s">
        <v>58</v>
      </c>
      <c r="E233" s="15" t="s">
        <v>2484</v>
      </c>
      <c r="F233" s="13">
        <v>2020</v>
      </c>
      <c r="G233" s="13">
        <v>1</v>
      </c>
      <c r="H233" s="13" t="s">
        <v>64</v>
      </c>
      <c r="I233" s="13">
        <v>10</v>
      </c>
      <c r="J233" s="14">
        <v>19.3529</v>
      </c>
      <c r="K233" s="14">
        <v>2</v>
      </c>
      <c r="L233" s="14">
        <v>12.19</v>
      </c>
      <c r="M233" s="14">
        <v>5.1629</v>
      </c>
      <c r="N233" s="14">
        <f t="shared" si="0"/>
        <v>19.3529</v>
      </c>
      <c r="O233" s="13" t="s">
        <v>262</v>
      </c>
      <c r="P233" s="13" t="s">
        <v>262</v>
      </c>
      <c r="Q233" s="13" t="s">
        <v>262</v>
      </c>
      <c r="R233" s="13" t="s">
        <v>262</v>
      </c>
      <c r="S233" s="14" t="s">
        <v>265</v>
      </c>
    </row>
    <row r="234" customHeight="1" spans="1:19">
      <c r="A234" s="13">
        <v>230</v>
      </c>
      <c r="B234" s="14"/>
      <c r="C234" s="13" t="s">
        <v>262</v>
      </c>
      <c r="D234" s="13" t="s">
        <v>58</v>
      </c>
      <c r="E234" s="15" t="s">
        <v>2485</v>
      </c>
      <c r="F234" s="13">
        <v>2020</v>
      </c>
      <c r="G234" s="13">
        <v>1</v>
      </c>
      <c r="H234" s="13" t="s">
        <v>64</v>
      </c>
      <c r="I234" s="13">
        <v>10</v>
      </c>
      <c r="J234" s="14">
        <v>13.2151</v>
      </c>
      <c r="K234" s="14"/>
      <c r="L234" s="14">
        <v>6.6</v>
      </c>
      <c r="M234" s="14">
        <v>6.6151</v>
      </c>
      <c r="N234" s="14">
        <f t="shared" si="0"/>
        <v>13.2151</v>
      </c>
      <c r="O234" s="13" t="s">
        <v>262</v>
      </c>
      <c r="P234" s="13" t="s">
        <v>262</v>
      </c>
      <c r="Q234" s="13" t="s">
        <v>262</v>
      </c>
      <c r="R234" s="13" t="s">
        <v>262</v>
      </c>
      <c r="S234" s="14" t="s">
        <v>2486</v>
      </c>
    </row>
    <row r="235" customHeight="1" spans="1:19">
      <c r="A235" s="13">
        <v>231</v>
      </c>
      <c r="B235" s="14"/>
      <c r="C235" s="15" t="s">
        <v>958</v>
      </c>
      <c r="D235" s="15" t="s">
        <v>58</v>
      </c>
      <c r="E235" s="15" t="s">
        <v>2520</v>
      </c>
      <c r="F235" s="13">
        <v>2020</v>
      </c>
      <c r="G235" s="15">
        <v>300</v>
      </c>
      <c r="H235" s="15" t="s">
        <v>87</v>
      </c>
      <c r="I235" s="15">
        <v>10</v>
      </c>
      <c r="J235" s="23">
        <v>134.9</v>
      </c>
      <c r="K235" s="23"/>
      <c r="L235" s="23"/>
      <c r="M235" s="23"/>
      <c r="N235" s="23">
        <f t="shared" si="0"/>
        <v>134.9</v>
      </c>
      <c r="O235" s="15" t="s">
        <v>958</v>
      </c>
      <c r="P235" s="15" t="s">
        <v>958</v>
      </c>
      <c r="Q235" s="15" t="s">
        <v>958</v>
      </c>
      <c r="R235" s="15" t="s">
        <v>958</v>
      </c>
      <c r="S235" s="23" t="s">
        <v>1550</v>
      </c>
    </row>
    <row r="236" customHeight="1" spans="1:19">
      <c r="A236" s="13">
        <v>232</v>
      </c>
      <c r="B236" s="14"/>
      <c r="C236" s="15" t="s">
        <v>958</v>
      </c>
      <c r="D236" s="15" t="s">
        <v>58</v>
      </c>
      <c r="E236" s="15" t="s">
        <v>2521</v>
      </c>
      <c r="F236" s="13">
        <v>2020</v>
      </c>
      <c r="G236" s="15">
        <v>800</v>
      </c>
      <c r="H236" s="15" t="s">
        <v>87</v>
      </c>
      <c r="I236" s="15">
        <v>10</v>
      </c>
      <c r="J236" s="23">
        <v>6</v>
      </c>
      <c r="K236" s="23">
        <v>3</v>
      </c>
      <c r="L236" s="23"/>
      <c r="M236" s="23"/>
      <c r="N236" s="23">
        <f t="shared" si="0"/>
        <v>6</v>
      </c>
      <c r="O236" s="15" t="s">
        <v>958</v>
      </c>
      <c r="P236" s="15" t="s">
        <v>958</v>
      </c>
      <c r="Q236" s="15" t="s">
        <v>958</v>
      </c>
      <c r="R236" s="15" t="s">
        <v>958</v>
      </c>
      <c r="S236" s="23" t="s">
        <v>2522</v>
      </c>
    </row>
    <row r="237" customHeight="1" spans="1:19">
      <c r="A237" s="13">
        <v>233</v>
      </c>
      <c r="B237" s="14"/>
      <c r="C237" s="13" t="s">
        <v>958</v>
      </c>
      <c r="D237" s="13" t="s">
        <v>58</v>
      </c>
      <c r="E237" s="13" t="s">
        <v>2523</v>
      </c>
      <c r="F237" s="13">
        <v>2020</v>
      </c>
      <c r="G237" s="13">
        <v>900</v>
      </c>
      <c r="H237" s="13" t="s">
        <v>87</v>
      </c>
      <c r="I237" s="13">
        <v>10</v>
      </c>
      <c r="J237" s="14">
        <v>12</v>
      </c>
      <c r="K237" s="14">
        <v>6</v>
      </c>
      <c r="L237" s="14"/>
      <c r="M237" s="14"/>
      <c r="N237" s="14">
        <f t="shared" si="0"/>
        <v>12</v>
      </c>
      <c r="O237" s="13" t="s">
        <v>958</v>
      </c>
      <c r="P237" s="13" t="s">
        <v>958</v>
      </c>
      <c r="Q237" s="13" t="s">
        <v>958</v>
      </c>
      <c r="R237" s="13" t="s">
        <v>958</v>
      </c>
      <c r="S237" s="14" t="s">
        <v>2522</v>
      </c>
    </row>
    <row r="238" customHeight="1" spans="1:19">
      <c r="A238" s="13">
        <v>234</v>
      </c>
      <c r="B238" s="14"/>
      <c r="C238" s="13" t="s">
        <v>1567</v>
      </c>
      <c r="D238" s="13" t="s">
        <v>58</v>
      </c>
      <c r="E238" s="13" t="s">
        <v>2524</v>
      </c>
      <c r="F238" s="13">
        <v>2020</v>
      </c>
      <c r="G238" s="13">
        <v>1</v>
      </c>
      <c r="H238" s="13" t="s">
        <v>280</v>
      </c>
      <c r="I238" s="13">
        <v>20</v>
      </c>
      <c r="J238" s="14">
        <v>18</v>
      </c>
      <c r="K238" s="14"/>
      <c r="L238" s="14"/>
      <c r="M238" s="14"/>
      <c r="N238" s="14">
        <f t="shared" si="0"/>
        <v>18</v>
      </c>
      <c r="O238" s="13" t="s">
        <v>1567</v>
      </c>
      <c r="P238" s="13" t="s">
        <v>1567</v>
      </c>
      <c r="Q238" s="13" t="s">
        <v>1567</v>
      </c>
      <c r="R238" s="13" t="s">
        <v>1567</v>
      </c>
      <c r="S238" s="23" t="s">
        <v>2525</v>
      </c>
    </row>
    <row r="239" customHeight="1" spans="1:19">
      <c r="A239" s="13">
        <v>235</v>
      </c>
      <c r="B239" s="14"/>
      <c r="C239" s="13" t="s">
        <v>1567</v>
      </c>
      <c r="D239" s="13" t="s">
        <v>58</v>
      </c>
      <c r="E239" s="15" t="s">
        <v>2526</v>
      </c>
      <c r="F239" s="13">
        <v>2020</v>
      </c>
      <c r="G239" s="13">
        <v>1</v>
      </c>
      <c r="H239" s="13" t="s">
        <v>271</v>
      </c>
      <c r="I239" s="13">
        <v>30</v>
      </c>
      <c r="J239" s="14">
        <v>20.8</v>
      </c>
      <c r="K239" s="14">
        <v>5</v>
      </c>
      <c r="L239" s="14">
        <v>0</v>
      </c>
      <c r="M239" s="14">
        <v>0</v>
      </c>
      <c r="N239" s="14">
        <f t="shared" si="0"/>
        <v>20.8</v>
      </c>
      <c r="O239" s="13" t="s">
        <v>1567</v>
      </c>
      <c r="P239" s="13" t="s">
        <v>1567</v>
      </c>
      <c r="Q239" s="13" t="s">
        <v>1567</v>
      </c>
      <c r="R239" s="13" t="s">
        <v>1567</v>
      </c>
      <c r="S239" s="14" t="s">
        <v>2527</v>
      </c>
    </row>
    <row r="240" customHeight="1" spans="1:19">
      <c r="A240" s="13">
        <v>236</v>
      </c>
      <c r="B240" s="14"/>
      <c r="C240" s="13" t="s">
        <v>1567</v>
      </c>
      <c r="D240" s="13" t="s">
        <v>58</v>
      </c>
      <c r="E240" s="13" t="s">
        <v>1781</v>
      </c>
      <c r="F240" s="13">
        <v>2020</v>
      </c>
      <c r="G240" s="13">
        <v>1</v>
      </c>
      <c r="H240" s="13" t="s">
        <v>64</v>
      </c>
      <c r="I240" s="13">
        <v>30</v>
      </c>
      <c r="J240" s="14">
        <v>14.71</v>
      </c>
      <c r="K240" s="14">
        <v>7</v>
      </c>
      <c r="L240" s="14"/>
      <c r="M240" s="14">
        <v>7</v>
      </c>
      <c r="N240" s="14">
        <f t="shared" si="0"/>
        <v>14.71</v>
      </c>
      <c r="O240" s="13" t="s">
        <v>1567</v>
      </c>
      <c r="P240" s="13" t="s">
        <v>1567</v>
      </c>
      <c r="Q240" s="13" t="s">
        <v>1567</v>
      </c>
      <c r="R240" s="13" t="s">
        <v>1567</v>
      </c>
      <c r="S240" s="14" t="s">
        <v>2528</v>
      </c>
    </row>
    <row r="241" customHeight="1" spans="1:19">
      <c r="A241" s="13">
        <v>237</v>
      </c>
      <c r="B241" s="14"/>
      <c r="C241" s="13" t="s">
        <v>312</v>
      </c>
      <c r="D241" s="13" t="s">
        <v>58</v>
      </c>
      <c r="E241" s="15" t="s">
        <v>963</v>
      </c>
      <c r="F241" s="13">
        <v>2020</v>
      </c>
      <c r="G241" s="13">
        <v>1</v>
      </c>
      <c r="H241" s="13" t="s">
        <v>60</v>
      </c>
      <c r="I241" s="13">
        <v>10</v>
      </c>
      <c r="J241" s="14">
        <v>20</v>
      </c>
      <c r="K241" s="14">
        <v>20</v>
      </c>
      <c r="L241" s="14">
        <v>0</v>
      </c>
      <c r="M241" s="14">
        <v>0</v>
      </c>
      <c r="N241" s="14">
        <f t="shared" si="0"/>
        <v>20</v>
      </c>
      <c r="O241" s="15" t="s">
        <v>312</v>
      </c>
      <c r="P241" s="15" t="s">
        <v>312</v>
      </c>
      <c r="Q241" s="15" t="s">
        <v>312</v>
      </c>
      <c r="R241" s="15" t="s">
        <v>312</v>
      </c>
      <c r="S241" s="14" t="s">
        <v>964</v>
      </c>
    </row>
    <row r="242" customHeight="1" spans="1:19">
      <c r="A242" s="13">
        <v>238</v>
      </c>
      <c r="B242" s="14"/>
      <c r="C242" s="13" t="s">
        <v>2011</v>
      </c>
      <c r="D242" s="13" t="s">
        <v>58</v>
      </c>
      <c r="E242" s="13" t="s">
        <v>2529</v>
      </c>
      <c r="F242" s="13">
        <v>2020</v>
      </c>
      <c r="G242" s="13">
        <v>110</v>
      </c>
      <c r="H242" s="13" t="s">
        <v>87</v>
      </c>
      <c r="I242" s="13">
        <v>50</v>
      </c>
      <c r="J242" s="14">
        <v>9.5</v>
      </c>
      <c r="K242" s="14">
        <v>5</v>
      </c>
      <c r="L242" s="14"/>
      <c r="M242" s="14"/>
      <c r="N242" s="14">
        <f t="shared" si="0"/>
        <v>9.5</v>
      </c>
      <c r="O242" s="13" t="s">
        <v>2011</v>
      </c>
      <c r="P242" s="13" t="s">
        <v>2011</v>
      </c>
      <c r="Q242" s="13" t="s">
        <v>2011</v>
      </c>
      <c r="R242" s="13" t="s">
        <v>2011</v>
      </c>
      <c r="S242" s="14" t="s">
        <v>2530</v>
      </c>
    </row>
    <row r="243" customHeight="1" spans="1:19">
      <c r="A243" s="13">
        <v>239</v>
      </c>
      <c r="B243" s="14"/>
      <c r="C243" s="15" t="s">
        <v>318</v>
      </c>
      <c r="D243" s="15" t="s">
        <v>58</v>
      </c>
      <c r="E243" s="15" t="s">
        <v>2531</v>
      </c>
      <c r="F243" s="13">
        <v>2020</v>
      </c>
      <c r="G243" s="15">
        <v>1</v>
      </c>
      <c r="H243" s="15" t="s">
        <v>64</v>
      </c>
      <c r="I243" s="15">
        <v>10</v>
      </c>
      <c r="J243" s="23">
        <v>4.5</v>
      </c>
      <c r="K243" s="23"/>
      <c r="L243" s="23">
        <v>3</v>
      </c>
      <c r="M243" s="23"/>
      <c r="N243" s="14">
        <f t="shared" si="0"/>
        <v>4.5</v>
      </c>
      <c r="O243" s="15" t="s">
        <v>318</v>
      </c>
      <c r="P243" s="15" t="s">
        <v>318</v>
      </c>
      <c r="Q243" s="15" t="s">
        <v>318</v>
      </c>
      <c r="R243" s="15" t="s">
        <v>318</v>
      </c>
      <c r="S243" s="23" t="s">
        <v>320</v>
      </c>
    </row>
    <row r="244" customHeight="1" spans="1:19">
      <c r="A244" s="13">
        <v>240</v>
      </c>
      <c r="B244" s="14"/>
      <c r="C244" s="15" t="s">
        <v>318</v>
      </c>
      <c r="D244" s="15" t="s">
        <v>58</v>
      </c>
      <c r="E244" s="13" t="s">
        <v>2532</v>
      </c>
      <c r="F244" s="13">
        <v>2020</v>
      </c>
      <c r="G244" s="15">
        <v>1</v>
      </c>
      <c r="H244" s="15" t="s">
        <v>64</v>
      </c>
      <c r="I244" s="13">
        <v>10</v>
      </c>
      <c r="J244" s="14">
        <v>5.43</v>
      </c>
      <c r="K244" s="14"/>
      <c r="L244" s="14">
        <v>4</v>
      </c>
      <c r="M244" s="14"/>
      <c r="N244" s="14">
        <f t="shared" si="0"/>
        <v>5.43</v>
      </c>
      <c r="O244" s="15" t="s">
        <v>318</v>
      </c>
      <c r="P244" s="15" t="s">
        <v>318</v>
      </c>
      <c r="Q244" s="15" t="s">
        <v>318</v>
      </c>
      <c r="R244" s="15" t="s">
        <v>318</v>
      </c>
      <c r="S244" s="23" t="s">
        <v>320</v>
      </c>
    </row>
    <row r="245" customHeight="1" spans="1:19">
      <c r="A245" s="13">
        <v>241</v>
      </c>
      <c r="B245" s="14"/>
      <c r="C245" s="48" t="s">
        <v>321</v>
      </c>
      <c r="D245" s="48" t="s">
        <v>58</v>
      </c>
      <c r="E245" s="48" t="s">
        <v>2533</v>
      </c>
      <c r="F245" s="13">
        <v>2020</v>
      </c>
      <c r="G245" s="15">
        <v>1</v>
      </c>
      <c r="H245" s="15" t="s">
        <v>271</v>
      </c>
      <c r="I245" s="48">
        <v>10</v>
      </c>
      <c r="J245" s="48">
        <v>17.6</v>
      </c>
      <c r="K245" s="48">
        <v>7</v>
      </c>
      <c r="L245" s="48"/>
      <c r="M245" s="48">
        <v>10.6</v>
      </c>
      <c r="N245" s="14">
        <f t="shared" si="0"/>
        <v>17.6</v>
      </c>
      <c r="O245" s="48" t="s">
        <v>321</v>
      </c>
      <c r="P245" s="48" t="s">
        <v>321</v>
      </c>
      <c r="Q245" s="48" t="s">
        <v>321</v>
      </c>
      <c r="R245" s="48" t="s">
        <v>321</v>
      </c>
      <c r="S245" s="48" t="s">
        <v>2534</v>
      </c>
    </row>
    <row r="246" customHeight="1" spans="1:19">
      <c r="A246" s="13">
        <v>242</v>
      </c>
      <c r="B246" s="14"/>
      <c r="C246" s="14" t="s">
        <v>328</v>
      </c>
      <c r="D246" s="14" t="s">
        <v>58</v>
      </c>
      <c r="E246" s="23" t="s">
        <v>2535</v>
      </c>
      <c r="F246" s="13">
        <v>2020</v>
      </c>
      <c r="G246" s="14">
        <v>1</v>
      </c>
      <c r="H246" s="14" t="s">
        <v>64</v>
      </c>
      <c r="I246" s="14">
        <v>10</v>
      </c>
      <c r="J246" s="14">
        <v>16.4813</v>
      </c>
      <c r="K246" s="14"/>
      <c r="L246" s="14">
        <v>9.88</v>
      </c>
      <c r="M246" s="14"/>
      <c r="N246" s="14">
        <f t="shared" si="0"/>
        <v>16.4813</v>
      </c>
      <c r="O246" s="14" t="s">
        <v>328</v>
      </c>
      <c r="P246" s="14" t="s">
        <v>328</v>
      </c>
      <c r="Q246" s="14" t="s">
        <v>328</v>
      </c>
      <c r="R246" s="14" t="s">
        <v>328</v>
      </c>
      <c r="S246" s="14" t="s">
        <v>2536</v>
      </c>
    </row>
    <row r="247" customHeight="1" spans="1:19">
      <c r="A247" s="13">
        <v>243</v>
      </c>
      <c r="B247" s="14"/>
      <c r="C247" s="14" t="s">
        <v>328</v>
      </c>
      <c r="D247" s="14" t="s">
        <v>58</v>
      </c>
      <c r="E247" s="23" t="s">
        <v>2537</v>
      </c>
      <c r="F247" s="13">
        <v>2020</v>
      </c>
      <c r="G247" s="14">
        <v>1</v>
      </c>
      <c r="H247" s="14" t="s">
        <v>64</v>
      </c>
      <c r="I247" s="14">
        <v>10</v>
      </c>
      <c r="J247" s="14">
        <v>15.7676</v>
      </c>
      <c r="K247" s="14"/>
      <c r="L247" s="14">
        <v>9.46</v>
      </c>
      <c r="M247" s="14"/>
      <c r="N247" s="14">
        <f t="shared" si="0"/>
        <v>15.7676</v>
      </c>
      <c r="O247" s="14" t="s">
        <v>328</v>
      </c>
      <c r="P247" s="14" t="s">
        <v>328</v>
      </c>
      <c r="Q247" s="14" t="s">
        <v>328</v>
      </c>
      <c r="R247" s="14" t="s">
        <v>328</v>
      </c>
      <c r="S247" s="14" t="s">
        <v>668</v>
      </c>
    </row>
    <row r="248" customHeight="1" spans="1:19">
      <c r="A248" s="13">
        <v>244</v>
      </c>
      <c r="B248" s="14"/>
      <c r="C248" s="14" t="s">
        <v>328</v>
      </c>
      <c r="D248" s="24" t="s">
        <v>66</v>
      </c>
      <c r="E248" s="23" t="s">
        <v>2538</v>
      </c>
      <c r="F248" s="13">
        <v>2020</v>
      </c>
      <c r="G248" s="14">
        <v>1</v>
      </c>
      <c r="H248" s="14" t="s">
        <v>64</v>
      </c>
      <c r="I248" s="14">
        <v>10</v>
      </c>
      <c r="J248" s="14">
        <v>50</v>
      </c>
      <c r="K248" s="14"/>
      <c r="L248" s="14">
        <v>19.46</v>
      </c>
      <c r="M248" s="14"/>
      <c r="N248" s="14">
        <f t="shared" si="0"/>
        <v>50</v>
      </c>
      <c r="O248" s="14" t="s">
        <v>328</v>
      </c>
      <c r="P248" s="14" t="s">
        <v>328</v>
      </c>
      <c r="Q248" s="14" t="s">
        <v>328</v>
      </c>
      <c r="R248" s="14" t="s">
        <v>328</v>
      </c>
      <c r="S248" s="14" t="s">
        <v>329</v>
      </c>
    </row>
    <row r="249" customHeight="1" spans="1:19">
      <c r="A249" s="13">
        <v>245</v>
      </c>
      <c r="B249" s="14"/>
      <c r="C249" s="49" t="s">
        <v>330</v>
      </c>
      <c r="D249" s="24" t="s">
        <v>66</v>
      </c>
      <c r="E249" s="49" t="s">
        <v>2539</v>
      </c>
      <c r="F249" s="13">
        <v>2020</v>
      </c>
      <c r="G249" s="49">
        <v>1</v>
      </c>
      <c r="H249" s="49" t="s">
        <v>64</v>
      </c>
      <c r="I249" s="49">
        <v>6</v>
      </c>
      <c r="J249" s="49">
        <v>7</v>
      </c>
      <c r="K249" s="49">
        <v>4.2</v>
      </c>
      <c r="L249" s="49">
        <v>2.8</v>
      </c>
      <c r="M249" s="49"/>
      <c r="N249" s="14">
        <f t="shared" si="0"/>
        <v>7</v>
      </c>
      <c r="O249" s="49" t="s">
        <v>330</v>
      </c>
      <c r="P249" s="49" t="s">
        <v>330</v>
      </c>
      <c r="Q249" s="49" t="s">
        <v>330</v>
      </c>
      <c r="R249" s="49" t="s">
        <v>330</v>
      </c>
      <c r="S249" s="49" t="s">
        <v>1562</v>
      </c>
    </row>
    <row r="250" customHeight="1" spans="1:19">
      <c r="A250" s="13">
        <v>246</v>
      </c>
      <c r="B250" s="14"/>
      <c r="C250" s="49" t="s">
        <v>330</v>
      </c>
      <c r="D250" s="49" t="s">
        <v>58</v>
      </c>
      <c r="E250" s="48" t="s">
        <v>2540</v>
      </c>
      <c r="F250" s="13">
        <v>2020</v>
      </c>
      <c r="G250" s="49">
        <v>1</v>
      </c>
      <c r="H250" s="49" t="s">
        <v>64</v>
      </c>
      <c r="I250" s="49">
        <v>15</v>
      </c>
      <c r="J250" s="49">
        <v>9.7</v>
      </c>
      <c r="K250" s="49">
        <v>6.8</v>
      </c>
      <c r="L250" s="49">
        <v>2.9</v>
      </c>
      <c r="M250" s="49"/>
      <c r="N250" s="14">
        <f t="shared" si="0"/>
        <v>9.7</v>
      </c>
      <c r="O250" s="49" t="s">
        <v>330</v>
      </c>
      <c r="P250" s="49" t="s">
        <v>330</v>
      </c>
      <c r="Q250" s="49" t="s">
        <v>330</v>
      </c>
      <c r="R250" s="49" t="s">
        <v>330</v>
      </c>
      <c r="S250" s="49" t="s">
        <v>1562</v>
      </c>
    </row>
    <row r="251" customHeight="1" spans="1:19">
      <c r="A251" s="13">
        <v>247</v>
      </c>
      <c r="B251" s="14"/>
      <c r="C251" s="49" t="s">
        <v>330</v>
      </c>
      <c r="D251" s="49" t="s">
        <v>58</v>
      </c>
      <c r="E251" s="48" t="s">
        <v>2541</v>
      </c>
      <c r="F251" s="13">
        <v>2020</v>
      </c>
      <c r="G251" s="49">
        <v>1</v>
      </c>
      <c r="H251" s="49" t="s">
        <v>64</v>
      </c>
      <c r="I251" s="49">
        <v>12</v>
      </c>
      <c r="J251" s="49">
        <v>18.8</v>
      </c>
      <c r="K251" s="49">
        <v>13.83</v>
      </c>
      <c r="L251" s="49">
        <v>4.97</v>
      </c>
      <c r="M251" s="49"/>
      <c r="N251" s="14">
        <f t="shared" si="0"/>
        <v>18.8</v>
      </c>
      <c r="O251" s="49" t="s">
        <v>330</v>
      </c>
      <c r="P251" s="49" t="s">
        <v>330</v>
      </c>
      <c r="Q251" s="49" t="s">
        <v>330</v>
      </c>
      <c r="R251" s="49" t="s">
        <v>330</v>
      </c>
      <c r="S251" s="49" t="s">
        <v>1562</v>
      </c>
    </row>
    <row r="252" customHeight="1" spans="1:19">
      <c r="A252" s="13">
        <v>248</v>
      </c>
      <c r="B252" s="14"/>
      <c r="C252" s="13" t="s">
        <v>979</v>
      </c>
      <c r="D252" s="49" t="s">
        <v>58</v>
      </c>
      <c r="E252" s="15" t="s">
        <v>2542</v>
      </c>
      <c r="F252" s="13">
        <v>2020</v>
      </c>
      <c r="G252" s="13">
        <v>800</v>
      </c>
      <c r="H252" s="13" t="s">
        <v>87</v>
      </c>
      <c r="I252" s="13">
        <v>50</v>
      </c>
      <c r="J252" s="14">
        <v>32.26</v>
      </c>
      <c r="K252" s="14">
        <v>16</v>
      </c>
      <c r="L252" s="14"/>
      <c r="M252" s="14"/>
      <c r="N252" s="14">
        <f t="shared" si="0"/>
        <v>32.26</v>
      </c>
      <c r="O252" s="13" t="s">
        <v>979</v>
      </c>
      <c r="P252" s="13" t="s">
        <v>979</v>
      </c>
      <c r="Q252" s="13" t="s">
        <v>979</v>
      </c>
      <c r="R252" s="13" t="s">
        <v>979</v>
      </c>
      <c r="S252" s="14" t="s">
        <v>980</v>
      </c>
    </row>
    <row r="253" customHeight="1" spans="1:19">
      <c r="A253" s="13">
        <v>249</v>
      </c>
      <c r="B253" s="14"/>
      <c r="C253" s="13" t="s">
        <v>979</v>
      </c>
      <c r="D253" s="49" t="s">
        <v>58</v>
      </c>
      <c r="E253" s="13" t="s">
        <v>2543</v>
      </c>
      <c r="F253" s="13">
        <v>2020</v>
      </c>
      <c r="G253" s="13">
        <v>160</v>
      </c>
      <c r="H253" s="13" t="s">
        <v>87</v>
      </c>
      <c r="I253" s="13">
        <v>50</v>
      </c>
      <c r="J253" s="14">
        <v>7.97</v>
      </c>
      <c r="K253" s="14"/>
      <c r="L253" s="14">
        <v>6</v>
      </c>
      <c r="M253" s="14"/>
      <c r="N253" s="14">
        <f t="shared" si="0"/>
        <v>7.97</v>
      </c>
      <c r="O253" s="13" t="s">
        <v>979</v>
      </c>
      <c r="P253" s="13" t="s">
        <v>979</v>
      </c>
      <c r="Q253" s="13" t="s">
        <v>979</v>
      </c>
      <c r="R253" s="13" t="s">
        <v>979</v>
      </c>
      <c r="S253" s="14" t="s">
        <v>2544</v>
      </c>
    </row>
    <row r="254" customHeight="1" spans="1:19">
      <c r="A254" s="13">
        <v>250</v>
      </c>
      <c r="B254" s="14"/>
      <c r="C254" s="13" t="s">
        <v>336</v>
      </c>
      <c r="D254" s="24" t="s">
        <v>66</v>
      </c>
      <c r="E254" s="13" t="s">
        <v>2545</v>
      </c>
      <c r="F254" s="13">
        <v>2020</v>
      </c>
      <c r="G254" s="13">
        <v>3000</v>
      </c>
      <c r="H254" s="13" t="s">
        <v>579</v>
      </c>
      <c r="I254" s="13">
        <v>10</v>
      </c>
      <c r="J254" s="14">
        <v>15</v>
      </c>
      <c r="K254" s="14">
        <v>4</v>
      </c>
      <c r="L254" s="14"/>
      <c r="M254" s="14"/>
      <c r="N254" s="14">
        <f t="shared" si="0"/>
        <v>15</v>
      </c>
      <c r="O254" s="13" t="s">
        <v>336</v>
      </c>
      <c r="P254" s="13" t="s">
        <v>336</v>
      </c>
      <c r="Q254" s="13" t="s">
        <v>336</v>
      </c>
      <c r="R254" s="13" t="s">
        <v>336</v>
      </c>
      <c r="S254" s="14" t="s">
        <v>986</v>
      </c>
    </row>
    <row r="255" customHeight="1" spans="1:19">
      <c r="A255" s="13">
        <v>251</v>
      </c>
      <c r="B255" s="14"/>
      <c r="C255" s="13" t="s">
        <v>336</v>
      </c>
      <c r="D255" s="13" t="s">
        <v>58</v>
      </c>
      <c r="E255" s="13" t="s">
        <v>2546</v>
      </c>
      <c r="F255" s="13">
        <v>2020</v>
      </c>
      <c r="G255" s="13">
        <v>15</v>
      </c>
      <c r="H255" s="13" t="s">
        <v>87</v>
      </c>
      <c r="I255" s="13">
        <v>10</v>
      </c>
      <c r="J255" s="14">
        <v>10</v>
      </c>
      <c r="K255" s="14">
        <v>2</v>
      </c>
      <c r="L255" s="14"/>
      <c r="M255" s="14"/>
      <c r="N255" s="14">
        <f t="shared" si="0"/>
        <v>10</v>
      </c>
      <c r="O255" s="13" t="s">
        <v>336</v>
      </c>
      <c r="P255" s="13" t="s">
        <v>336</v>
      </c>
      <c r="Q255" s="13" t="s">
        <v>336</v>
      </c>
      <c r="R255" s="13" t="s">
        <v>336</v>
      </c>
      <c r="S255" s="14" t="s">
        <v>338</v>
      </c>
    </row>
    <row r="256" customHeight="1" spans="1:19">
      <c r="A256" s="13">
        <v>252</v>
      </c>
      <c r="B256" s="14"/>
      <c r="C256" s="13" t="s">
        <v>992</v>
      </c>
      <c r="D256" s="13" t="s">
        <v>58</v>
      </c>
      <c r="E256" s="13" t="s">
        <v>2547</v>
      </c>
      <c r="F256" s="13">
        <v>2020</v>
      </c>
      <c r="G256" s="13">
        <v>0.27</v>
      </c>
      <c r="H256" s="13" t="s">
        <v>60</v>
      </c>
      <c r="I256" s="13">
        <v>20</v>
      </c>
      <c r="J256" s="14">
        <v>10.59</v>
      </c>
      <c r="K256" s="14">
        <v>5.4</v>
      </c>
      <c r="L256" s="14"/>
      <c r="M256" s="14">
        <v>5.19</v>
      </c>
      <c r="N256" s="14">
        <f t="shared" si="0"/>
        <v>10.59</v>
      </c>
      <c r="O256" s="13" t="s">
        <v>992</v>
      </c>
      <c r="P256" s="13" t="s">
        <v>992</v>
      </c>
      <c r="Q256" s="13" t="s">
        <v>992</v>
      </c>
      <c r="R256" s="13" t="s">
        <v>992</v>
      </c>
      <c r="S256" s="14" t="s">
        <v>993</v>
      </c>
    </row>
    <row r="257" customHeight="1" spans="1:19">
      <c r="A257" s="13">
        <v>253</v>
      </c>
      <c r="B257" s="14"/>
      <c r="C257" s="13" t="s">
        <v>992</v>
      </c>
      <c r="D257" s="13" t="s">
        <v>58</v>
      </c>
      <c r="E257" s="15" t="s">
        <v>2548</v>
      </c>
      <c r="F257" s="13">
        <v>2020</v>
      </c>
      <c r="G257" s="13">
        <v>400</v>
      </c>
      <c r="H257" s="13" t="s">
        <v>87</v>
      </c>
      <c r="I257" s="13">
        <v>10</v>
      </c>
      <c r="J257" s="14">
        <v>13.59</v>
      </c>
      <c r="K257" s="14">
        <v>5</v>
      </c>
      <c r="L257" s="14"/>
      <c r="M257" s="14">
        <v>8.59</v>
      </c>
      <c r="N257" s="14">
        <f t="shared" si="0"/>
        <v>13.59</v>
      </c>
      <c r="O257" s="13" t="s">
        <v>992</v>
      </c>
      <c r="P257" s="13" t="s">
        <v>992</v>
      </c>
      <c r="Q257" s="13" t="s">
        <v>992</v>
      </c>
      <c r="R257" s="13" t="s">
        <v>992</v>
      </c>
      <c r="S257" s="14" t="s">
        <v>993</v>
      </c>
    </row>
    <row r="258" customHeight="1" spans="1:19">
      <c r="A258" s="13">
        <v>254</v>
      </c>
      <c r="B258" s="14"/>
      <c r="C258" s="15" t="s">
        <v>339</v>
      </c>
      <c r="D258" s="13" t="s">
        <v>58</v>
      </c>
      <c r="E258" s="15" t="s">
        <v>2549</v>
      </c>
      <c r="F258" s="13">
        <v>2020</v>
      </c>
      <c r="G258" s="15">
        <v>300</v>
      </c>
      <c r="H258" s="15" t="s">
        <v>87</v>
      </c>
      <c r="I258" s="15">
        <v>50</v>
      </c>
      <c r="J258" s="23">
        <v>9.8</v>
      </c>
      <c r="K258" s="23"/>
      <c r="L258" s="23">
        <v>6</v>
      </c>
      <c r="M258" s="23"/>
      <c r="N258" s="14">
        <f t="shared" si="0"/>
        <v>9.8</v>
      </c>
      <c r="O258" s="13" t="s">
        <v>992</v>
      </c>
      <c r="P258" s="13" t="s">
        <v>992</v>
      </c>
      <c r="Q258" s="13" t="s">
        <v>992</v>
      </c>
      <c r="R258" s="13" t="s">
        <v>992</v>
      </c>
      <c r="S258" s="14" t="s">
        <v>999</v>
      </c>
    </row>
    <row r="259" customHeight="1" spans="1:19">
      <c r="A259" s="13">
        <v>255</v>
      </c>
      <c r="B259" s="14"/>
      <c r="C259" s="13" t="s">
        <v>342</v>
      </c>
      <c r="D259" s="13" t="s">
        <v>58</v>
      </c>
      <c r="E259" s="13" t="s">
        <v>2550</v>
      </c>
      <c r="F259" s="13">
        <v>2020</v>
      </c>
      <c r="G259" s="13">
        <v>1</v>
      </c>
      <c r="H259" s="13" t="s">
        <v>64</v>
      </c>
      <c r="I259" s="13">
        <v>10</v>
      </c>
      <c r="J259" s="14">
        <v>16.267</v>
      </c>
      <c r="K259" s="14">
        <v>4</v>
      </c>
      <c r="L259" s="14"/>
      <c r="M259" s="14">
        <v>12.267</v>
      </c>
      <c r="N259" s="14">
        <f t="shared" si="0"/>
        <v>16.267</v>
      </c>
      <c r="O259" s="13" t="s">
        <v>342</v>
      </c>
      <c r="P259" s="13" t="s">
        <v>342</v>
      </c>
      <c r="Q259" s="13" t="s">
        <v>342</v>
      </c>
      <c r="R259" s="13" t="s">
        <v>342</v>
      </c>
      <c r="S259" s="14" t="s">
        <v>2551</v>
      </c>
    </row>
    <row r="260" customHeight="1" spans="1:19">
      <c r="A260" s="13">
        <v>256</v>
      </c>
      <c r="B260" s="14"/>
      <c r="C260" s="15" t="s">
        <v>345</v>
      </c>
      <c r="D260" s="13" t="s">
        <v>58</v>
      </c>
      <c r="E260" s="15" t="s">
        <v>2552</v>
      </c>
      <c r="F260" s="13">
        <v>2020</v>
      </c>
      <c r="G260" s="15">
        <v>800</v>
      </c>
      <c r="H260" s="15" t="s">
        <v>87</v>
      </c>
      <c r="I260" s="15">
        <v>50</v>
      </c>
      <c r="J260" s="23">
        <v>42</v>
      </c>
      <c r="K260" s="23">
        <v>16</v>
      </c>
      <c r="L260" s="23"/>
      <c r="M260" s="23"/>
      <c r="N260" s="14">
        <f t="shared" si="0"/>
        <v>42</v>
      </c>
      <c r="O260" s="13" t="s">
        <v>345</v>
      </c>
      <c r="P260" s="13" t="s">
        <v>345</v>
      </c>
      <c r="Q260" s="13" t="s">
        <v>345</v>
      </c>
      <c r="R260" s="13" t="s">
        <v>345</v>
      </c>
      <c r="S260" s="14" t="s">
        <v>347</v>
      </c>
    </row>
    <row r="261" customHeight="1" spans="1:19">
      <c r="A261" s="13">
        <v>257</v>
      </c>
      <c r="B261" s="14"/>
      <c r="C261" s="15" t="s">
        <v>345</v>
      </c>
      <c r="D261" s="13" t="s">
        <v>58</v>
      </c>
      <c r="E261" s="13" t="s">
        <v>2553</v>
      </c>
      <c r="F261" s="13">
        <v>2020</v>
      </c>
      <c r="G261" s="13">
        <v>120</v>
      </c>
      <c r="H261" s="15" t="s">
        <v>87</v>
      </c>
      <c r="I261" s="13">
        <v>50</v>
      </c>
      <c r="J261" s="14">
        <v>2.4</v>
      </c>
      <c r="K261" s="14">
        <v>1.2</v>
      </c>
      <c r="L261" s="14"/>
      <c r="M261" s="14"/>
      <c r="N261" s="14">
        <f t="shared" si="0"/>
        <v>2.4</v>
      </c>
      <c r="O261" s="13" t="s">
        <v>345</v>
      </c>
      <c r="P261" s="13" t="s">
        <v>345</v>
      </c>
      <c r="Q261" s="13" t="s">
        <v>345</v>
      </c>
      <c r="R261" s="13" t="s">
        <v>345</v>
      </c>
      <c r="S261" s="23" t="s">
        <v>2554</v>
      </c>
    </row>
    <row r="262" customHeight="1" spans="1:19">
      <c r="A262" s="13">
        <v>258</v>
      </c>
      <c r="B262" s="14"/>
      <c r="C262" s="15" t="s">
        <v>345</v>
      </c>
      <c r="D262" s="13" t="s">
        <v>58</v>
      </c>
      <c r="E262" s="15" t="s">
        <v>2555</v>
      </c>
      <c r="F262" s="13">
        <v>2020</v>
      </c>
      <c r="G262" s="15">
        <v>720</v>
      </c>
      <c r="H262" s="15" t="s">
        <v>87</v>
      </c>
      <c r="I262" s="15">
        <v>50</v>
      </c>
      <c r="J262" s="23">
        <v>28.8</v>
      </c>
      <c r="K262" s="23">
        <v>14.4</v>
      </c>
      <c r="L262" s="23"/>
      <c r="M262" s="23"/>
      <c r="N262" s="14">
        <f t="shared" si="0"/>
        <v>28.8</v>
      </c>
      <c r="O262" s="13" t="s">
        <v>345</v>
      </c>
      <c r="P262" s="13" t="s">
        <v>345</v>
      </c>
      <c r="Q262" s="13" t="s">
        <v>345</v>
      </c>
      <c r="R262" s="13" t="s">
        <v>345</v>
      </c>
      <c r="S262" s="23" t="s">
        <v>2556</v>
      </c>
    </row>
    <row r="263" customHeight="1" spans="1:19">
      <c r="A263" s="13">
        <v>259</v>
      </c>
      <c r="B263" s="14" t="s">
        <v>29</v>
      </c>
      <c r="C263" s="51" t="s">
        <v>348</v>
      </c>
      <c r="D263" s="51" t="s">
        <v>58</v>
      </c>
      <c r="E263" s="51" t="s">
        <v>2557</v>
      </c>
      <c r="F263" s="13">
        <v>2020</v>
      </c>
      <c r="G263" s="51">
        <v>300</v>
      </c>
      <c r="H263" s="51" t="s">
        <v>87</v>
      </c>
      <c r="I263" s="51">
        <v>20</v>
      </c>
      <c r="J263" s="57">
        <v>14.582</v>
      </c>
      <c r="K263" s="51">
        <v>8.74</v>
      </c>
      <c r="L263" s="51">
        <v>2</v>
      </c>
      <c r="M263" s="51"/>
      <c r="N263" s="51">
        <v>14.582</v>
      </c>
      <c r="O263" s="51" t="s">
        <v>348</v>
      </c>
      <c r="P263" s="51" t="s">
        <v>348</v>
      </c>
      <c r="Q263" s="51" t="s">
        <v>2049</v>
      </c>
      <c r="R263" s="51" t="s">
        <v>348</v>
      </c>
      <c r="S263" s="51" t="s">
        <v>2050</v>
      </c>
    </row>
    <row r="264" customHeight="1" spans="1:19">
      <c r="A264" s="13">
        <v>260</v>
      </c>
      <c r="B264" s="14"/>
      <c r="C264" s="51" t="s">
        <v>348</v>
      </c>
      <c r="D264" s="51" t="s">
        <v>58</v>
      </c>
      <c r="E264" s="51" t="s">
        <v>2558</v>
      </c>
      <c r="F264" s="13">
        <v>2020</v>
      </c>
      <c r="G264" s="51">
        <v>1</v>
      </c>
      <c r="H264" s="51" t="s">
        <v>68</v>
      </c>
      <c r="I264" s="51">
        <v>50</v>
      </c>
      <c r="J264" s="51">
        <v>31.3817</v>
      </c>
      <c r="K264" s="51">
        <v>18.82</v>
      </c>
      <c r="L264" s="51">
        <v>5</v>
      </c>
      <c r="M264" s="51"/>
      <c r="N264" s="51">
        <v>31.3817</v>
      </c>
      <c r="O264" s="51" t="s">
        <v>348</v>
      </c>
      <c r="P264" s="51" t="s">
        <v>348</v>
      </c>
      <c r="Q264" s="51" t="s">
        <v>348</v>
      </c>
      <c r="R264" s="51" t="s">
        <v>348</v>
      </c>
      <c r="S264" s="51" t="s">
        <v>1588</v>
      </c>
    </row>
    <row r="265" customHeight="1" spans="1:19">
      <c r="A265" s="13">
        <v>261</v>
      </c>
      <c r="B265" s="14"/>
      <c r="C265" s="51" t="s">
        <v>348</v>
      </c>
      <c r="D265" s="51" t="s">
        <v>66</v>
      </c>
      <c r="E265" s="51" t="s">
        <v>2559</v>
      </c>
      <c r="F265" s="13">
        <v>2020</v>
      </c>
      <c r="G265" s="51">
        <v>80</v>
      </c>
      <c r="H265" s="51" t="s">
        <v>75</v>
      </c>
      <c r="I265" s="51">
        <v>20</v>
      </c>
      <c r="J265" s="51">
        <v>46.23798</v>
      </c>
      <c r="K265" s="51">
        <v>23.12</v>
      </c>
      <c r="L265" s="51">
        <v>8</v>
      </c>
      <c r="M265" s="51"/>
      <c r="N265" s="51">
        <v>38</v>
      </c>
      <c r="O265" s="51" t="s">
        <v>348</v>
      </c>
      <c r="P265" s="51" t="s">
        <v>348</v>
      </c>
      <c r="Q265" s="51" t="s">
        <v>348</v>
      </c>
      <c r="R265" s="51" t="s">
        <v>348</v>
      </c>
      <c r="S265" s="51" t="s">
        <v>1588</v>
      </c>
    </row>
    <row r="266" customHeight="1" spans="1:19">
      <c r="A266" s="13">
        <v>262</v>
      </c>
      <c r="B266" s="14"/>
      <c r="C266" s="51" t="s">
        <v>348</v>
      </c>
      <c r="D266" s="51" t="s">
        <v>58</v>
      </c>
      <c r="E266" s="51" t="s">
        <v>2560</v>
      </c>
      <c r="F266" s="13">
        <v>2020</v>
      </c>
      <c r="G266" s="51">
        <v>956</v>
      </c>
      <c r="H266" s="51" t="s">
        <v>87</v>
      </c>
      <c r="I266" s="51">
        <v>20</v>
      </c>
      <c r="J266" s="53">
        <v>30.32022</v>
      </c>
      <c r="K266" s="51">
        <v>12.4439</v>
      </c>
      <c r="L266" s="51"/>
      <c r="M266" s="51"/>
      <c r="N266" s="51">
        <v>30.2</v>
      </c>
      <c r="O266" s="51" t="s">
        <v>348</v>
      </c>
      <c r="P266" s="51" t="s">
        <v>1018</v>
      </c>
      <c r="Q266" s="51" t="s">
        <v>348</v>
      </c>
      <c r="R266" s="51" t="s">
        <v>348</v>
      </c>
      <c r="S266" s="51" t="s">
        <v>1019</v>
      </c>
    </row>
    <row r="267" customHeight="1" spans="1:19">
      <c r="A267" s="13">
        <v>263</v>
      </c>
      <c r="B267" s="14"/>
      <c r="C267" s="51" t="s">
        <v>1022</v>
      </c>
      <c r="D267" s="51" t="s">
        <v>66</v>
      </c>
      <c r="E267" s="51" t="s">
        <v>2053</v>
      </c>
      <c r="F267" s="13">
        <v>2020</v>
      </c>
      <c r="G267" s="51">
        <v>50</v>
      </c>
      <c r="H267" s="51" t="s">
        <v>75</v>
      </c>
      <c r="I267" s="51">
        <v>10</v>
      </c>
      <c r="J267" s="51">
        <v>15.4367</v>
      </c>
      <c r="K267" s="51">
        <v>9.26</v>
      </c>
      <c r="L267" s="51"/>
      <c r="M267" s="51"/>
      <c r="N267" s="51">
        <v>15.4367</v>
      </c>
      <c r="O267" s="51" t="s">
        <v>1022</v>
      </c>
      <c r="P267" s="51" t="s">
        <v>1022</v>
      </c>
      <c r="Q267" s="51" t="s">
        <v>1022</v>
      </c>
      <c r="R267" s="51" t="s">
        <v>1022</v>
      </c>
      <c r="S267" s="51" t="s">
        <v>2054</v>
      </c>
    </row>
    <row r="268" customHeight="1" spans="1:19">
      <c r="A268" s="13">
        <v>264</v>
      </c>
      <c r="B268" s="14"/>
      <c r="C268" s="51"/>
      <c r="D268" s="51" t="s">
        <v>66</v>
      </c>
      <c r="E268" s="51"/>
      <c r="F268" s="13">
        <v>2020</v>
      </c>
      <c r="G268" s="51">
        <v>70</v>
      </c>
      <c r="H268" s="51" t="s">
        <v>2561</v>
      </c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</row>
    <row r="269" customHeight="1" spans="1:19">
      <c r="A269" s="13">
        <v>265</v>
      </c>
      <c r="B269" s="14"/>
      <c r="C269" s="51" t="s">
        <v>1022</v>
      </c>
      <c r="D269" s="51" t="s">
        <v>58</v>
      </c>
      <c r="E269" s="51" t="s">
        <v>2562</v>
      </c>
      <c r="F269" s="13">
        <v>2020</v>
      </c>
      <c r="G269" s="51">
        <v>67.2</v>
      </c>
      <c r="H269" s="51" t="s">
        <v>251</v>
      </c>
      <c r="I269" s="51">
        <v>50</v>
      </c>
      <c r="J269" s="51">
        <v>13.2081</v>
      </c>
      <c r="K269" s="51">
        <v>6.6</v>
      </c>
      <c r="L269" s="51"/>
      <c r="M269" s="51"/>
      <c r="N269" s="51">
        <v>13.2081</v>
      </c>
      <c r="O269" s="51" t="s">
        <v>1022</v>
      </c>
      <c r="P269" s="51" t="s">
        <v>1022</v>
      </c>
      <c r="Q269" s="51" t="s">
        <v>1022</v>
      </c>
      <c r="R269" s="51" t="s">
        <v>1022</v>
      </c>
      <c r="S269" s="51" t="s">
        <v>2563</v>
      </c>
    </row>
    <row r="270" customHeight="1" spans="1:19">
      <c r="A270" s="13">
        <v>266</v>
      </c>
      <c r="B270" s="14"/>
      <c r="C270" s="51" t="s">
        <v>1022</v>
      </c>
      <c r="D270" s="51" t="s">
        <v>58</v>
      </c>
      <c r="E270" s="51" t="s">
        <v>2564</v>
      </c>
      <c r="F270" s="13">
        <v>2020</v>
      </c>
      <c r="G270" s="51">
        <v>227.85</v>
      </c>
      <c r="H270" s="51" t="s">
        <v>251</v>
      </c>
      <c r="I270" s="51">
        <v>50</v>
      </c>
      <c r="J270" s="51">
        <v>10.651</v>
      </c>
      <c r="K270" s="51">
        <v>7.0885</v>
      </c>
      <c r="L270" s="51"/>
      <c r="M270" s="51"/>
      <c r="N270" s="51">
        <v>10.651</v>
      </c>
      <c r="O270" s="51" t="s">
        <v>1022</v>
      </c>
      <c r="P270" s="51" t="s">
        <v>1022</v>
      </c>
      <c r="Q270" s="51" t="s">
        <v>1022</v>
      </c>
      <c r="R270" s="51" t="s">
        <v>1022</v>
      </c>
      <c r="S270" s="51" t="s">
        <v>1026</v>
      </c>
    </row>
    <row r="271" customHeight="1" spans="1:19">
      <c r="A271" s="13">
        <v>267</v>
      </c>
      <c r="B271" s="14"/>
      <c r="C271" s="52"/>
      <c r="D271" s="51" t="s">
        <v>58</v>
      </c>
      <c r="E271" s="52"/>
      <c r="F271" s="13">
        <v>2020</v>
      </c>
      <c r="G271" s="52"/>
      <c r="H271" s="52"/>
      <c r="I271" s="52"/>
      <c r="J271" s="52"/>
      <c r="K271" s="52"/>
      <c r="L271" s="51"/>
      <c r="M271" s="51"/>
      <c r="N271" s="52"/>
      <c r="O271" s="52"/>
      <c r="P271" s="51" t="s">
        <v>1022</v>
      </c>
      <c r="Q271" s="51" t="s">
        <v>1022</v>
      </c>
      <c r="R271" s="51" t="s">
        <v>1022</v>
      </c>
      <c r="S271" s="51" t="s">
        <v>1026</v>
      </c>
    </row>
    <row r="272" customHeight="1" spans="1:19">
      <c r="A272" s="13">
        <v>268</v>
      </c>
      <c r="B272" s="14"/>
      <c r="C272" s="52"/>
      <c r="D272" s="51" t="s">
        <v>58</v>
      </c>
      <c r="E272" s="52"/>
      <c r="F272" s="13">
        <v>2020</v>
      </c>
      <c r="G272" s="52"/>
      <c r="H272" s="52"/>
      <c r="I272" s="52"/>
      <c r="J272" s="52"/>
      <c r="K272" s="52"/>
      <c r="L272" s="51"/>
      <c r="M272" s="51"/>
      <c r="N272" s="52"/>
      <c r="O272" s="52"/>
      <c r="P272" s="51" t="s">
        <v>1022</v>
      </c>
      <c r="Q272" s="51" t="s">
        <v>1022</v>
      </c>
      <c r="R272" s="51" t="s">
        <v>1022</v>
      </c>
      <c r="S272" s="51" t="s">
        <v>1026</v>
      </c>
    </row>
    <row r="273" customHeight="1" spans="1:19">
      <c r="A273" s="13">
        <v>269</v>
      </c>
      <c r="B273" s="14"/>
      <c r="C273" s="51" t="s">
        <v>351</v>
      </c>
      <c r="D273" s="51" t="s">
        <v>58</v>
      </c>
      <c r="E273" s="51" t="s">
        <v>2565</v>
      </c>
      <c r="F273" s="13">
        <v>2020</v>
      </c>
      <c r="G273" s="53">
        <v>120</v>
      </c>
      <c r="H273" s="53" t="s">
        <v>87</v>
      </c>
      <c r="I273" s="51">
        <v>15</v>
      </c>
      <c r="J273" s="51">
        <v>9.93</v>
      </c>
      <c r="K273" s="51">
        <v>5.96</v>
      </c>
      <c r="L273" s="51">
        <v>3.97</v>
      </c>
      <c r="M273" s="51"/>
      <c r="N273" s="51">
        <v>9.93</v>
      </c>
      <c r="O273" s="51" t="s">
        <v>351</v>
      </c>
      <c r="P273" s="51" t="s">
        <v>351</v>
      </c>
      <c r="Q273" s="51" t="s">
        <v>2566</v>
      </c>
      <c r="R273" s="51" t="s">
        <v>2567</v>
      </c>
      <c r="S273" s="51" t="s">
        <v>2568</v>
      </c>
    </row>
    <row r="274" ht="41" customHeight="1" spans="1:19">
      <c r="A274" s="13">
        <v>270</v>
      </c>
      <c r="B274" s="14"/>
      <c r="C274" s="51" t="s">
        <v>351</v>
      </c>
      <c r="D274" s="51" t="s">
        <v>58</v>
      </c>
      <c r="E274" s="51" t="s">
        <v>2569</v>
      </c>
      <c r="F274" s="13">
        <v>2020</v>
      </c>
      <c r="G274" s="53">
        <v>2</v>
      </c>
      <c r="H274" s="54" t="s">
        <v>68</v>
      </c>
      <c r="I274" s="51">
        <v>10</v>
      </c>
      <c r="J274" s="51">
        <v>19.52</v>
      </c>
      <c r="K274" s="51">
        <v>9.75</v>
      </c>
      <c r="L274" s="51">
        <v>9.77</v>
      </c>
      <c r="M274" s="51"/>
      <c r="N274" s="51">
        <v>19.52</v>
      </c>
      <c r="O274" s="51" t="s">
        <v>351</v>
      </c>
      <c r="P274" s="51" t="s">
        <v>351</v>
      </c>
      <c r="Q274" s="51" t="s">
        <v>2570</v>
      </c>
      <c r="R274" s="51" t="s">
        <v>2571</v>
      </c>
      <c r="S274" s="51" t="s">
        <v>2572</v>
      </c>
    </row>
    <row r="275" ht="41" customHeight="1" spans="1:19">
      <c r="A275" s="13">
        <v>271</v>
      </c>
      <c r="B275" s="14"/>
      <c r="C275" s="51" t="s">
        <v>351</v>
      </c>
      <c r="D275" s="51" t="s">
        <v>58</v>
      </c>
      <c r="E275" s="51" t="s">
        <v>2573</v>
      </c>
      <c r="F275" s="13">
        <v>2020</v>
      </c>
      <c r="G275" s="53">
        <v>350</v>
      </c>
      <c r="H275" s="53" t="s">
        <v>251</v>
      </c>
      <c r="I275" s="51">
        <v>20</v>
      </c>
      <c r="J275" s="51">
        <v>19.42</v>
      </c>
      <c r="K275" s="51">
        <v>11.65</v>
      </c>
      <c r="L275" s="51">
        <v>7.77</v>
      </c>
      <c r="M275" s="51"/>
      <c r="N275" s="51">
        <v>19.42</v>
      </c>
      <c r="O275" s="51" t="s">
        <v>351</v>
      </c>
      <c r="P275" s="51" t="s">
        <v>351</v>
      </c>
      <c r="Q275" s="51" t="s">
        <v>2570</v>
      </c>
      <c r="R275" s="51" t="s">
        <v>2571</v>
      </c>
      <c r="S275" s="51" t="s">
        <v>2572</v>
      </c>
    </row>
    <row r="276" customHeight="1" spans="1:19">
      <c r="A276" s="13">
        <v>272</v>
      </c>
      <c r="B276" s="14"/>
      <c r="C276" s="51" t="s">
        <v>2574</v>
      </c>
      <c r="D276" s="51" t="s">
        <v>58</v>
      </c>
      <c r="E276" s="51" t="s">
        <v>2575</v>
      </c>
      <c r="F276" s="13">
        <v>2020</v>
      </c>
      <c r="G276" s="53">
        <v>165.17</v>
      </c>
      <c r="H276" s="53" t="s">
        <v>251</v>
      </c>
      <c r="I276" s="51">
        <v>10</v>
      </c>
      <c r="J276" s="51">
        <v>19.9453</v>
      </c>
      <c r="K276" s="51">
        <v>7.7773</v>
      </c>
      <c r="L276" s="51"/>
      <c r="M276" s="51"/>
      <c r="N276" s="51">
        <v>19.9453</v>
      </c>
      <c r="O276" s="51" t="s">
        <v>2574</v>
      </c>
      <c r="P276" s="51" t="s">
        <v>2574</v>
      </c>
      <c r="Q276" s="51" t="s">
        <v>2574</v>
      </c>
      <c r="R276" s="51" t="s">
        <v>2574</v>
      </c>
      <c r="S276" s="51" t="s">
        <v>2576</v>
      </c>
    </row>
    <row r="277" customHeight="1" spans="1:19">
      <c r="A277" s="13">
        <v>273</v>
      </c>
      <c r="B277" s="14"/>
      <c r="C277" s="52"/>
      <c r="D277" s="51" t="s">
        <v>58</v>
      </c>
      <c r="E277" s="52"/>
      <c r="F277" s="13">
        <v>2020</v>
      </c>
      <c r="G277" s="53">
        <v>76.81</v>
      </c>
      <c r="H277" s="53" t="s">
        <v>251</v>
      </c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</row>
    <row r="278" customHeight="1" spans="1:19">
      <c r="A278" s="13">
        <v>274</v>
      </c>
      <c r="B278" s="14"/>
      <c r="C278" s="52"/>
      <c r="D278" s="51" t="s">
        <v>58</v>
      </c>
      <c r="E278" s="52"/>
      <c r="F278" s="13">
        <v>2020</v>
      </c>
      <c r="G278" s="53">
        <v>58</v>
      </c>
      <c r="H278" s="53" t="s">
        <v>87</v>
      </c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</row>
    <row r="279" customHeight="1" spans="1:19">
      <c r="A279" s="13">
        <v>275</v>
      </c>
      <c r="B279" s="14"/>
      <c r="C279" s="52"/>
      <c r="D279" s="51" t="s">
        <v>58</v>
      </c>
      <c r="E279" s="52"/>
      <c r="F279" s="13">
        <v>2020</v>
      </c>
      <c r="G279" s="53">
        <v>1.21</v>
      </c>
      <c r="H279" s="53" t="s">
        <v>251</v>
      </c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</row>
    <row r="280" customHeight="1" spans="1:19">
      <c r="A280" s="13">
        <v>276</v>
      </c>
      <c r="B280" s="14"/>
      <c r="C280" s="52"/>
      <c r="D280" s="51" t="s">
        <v>58</v>
      </c>
      <c r="E280" s="52"/>
      <c r="F280" s="13">
        <v>2020</v>
      </c>
      <c r="G280" s="53">
        <v>3</v>
      </c>
      <c r="H280" s="53" t="s">
        <v>90</v>
      </c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</row>
    <row r="281" customHeight="1" spans="1:19">
      <c r="A281" s="13">
        <v>277</v>
      </c>
      <c r="B281" s="14"/>
      <c r="C281" s="52"/>
      <c r="D281" s="51" t="s">
        <v>58</v>
      </c>
      <c r="E281" s="52"/>
      <c r="F281" s="13">
        <v>2020</v>
      </c>
      <c r="G281" s="53">
        <v>120</v>
      </c>
      <c r="H281" s="53" t="s">
        <v>87</v>
      </c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</row>
    <row r="282" customHeight="1" spans="1:19">
      <c r="A282" s="13">
        <v>278</v>
      </c>
      <c r="B282" s="14"/>
      <c r="C282" s="51" t="s">
        <v>355</v>
      </c>
      <c r="D282" s="51" t="s">
        <v>58</v>
      </c>
      <c r="E282" s="51" t="s">
        <v>263</v>
      </c>
      <c r="F282" s="13">
        <v>2020</v>
      </c>
      <c r="G282" s="14">
        <v>1000</v>
      </c>
      <c r="H282" s="14" t="s">
        <v>87</v>
      </c>
      <c r="I282" s="14">
        <v>20</v>
      </c>
      <c r="J282" s="14">
        <v>103</v>
      </c>
      <c r="K282" s="14">
        <v>37</v>
      </c>
      <c r="L282" s="14">
        <v>5</v>
      </c>
      <c r="M282" s="14">
        <v>20</v>
      </c>
      <c r="N282" s="14">
        <v>103</v>
      </c>
      <c r="O282" s="51" t="s">
        <v>355</v>
      </c>
      <c r="P282" s="51" t="s">
        <v>355</v>
      </c>
      <c r="Q282" s="51" t="s">
        <v>355</v>
      </c>
      <c r="R282" s="51" t="s">
        <v>355</v>
      </c>
      <c r="S282" s="53" t="s">
        <v>2577</v>
      </c>
    </row>
    <row r="283" customHeight="1" spans="1:19">
      <c r="A283" s="13">
        <v>279</v>
      </c>
      <c r="B283" s="14"/>
      <c r="C283" s="51" t="s">
        <v>2578</v>
      </c>
      <c r="D283" s="51" t="s">
        <v>58</v>
      </c>
      <c r="E283" s="51" t="s">
        <v>2579</v>
      </c>
      <c r="F283" s="13">
        <v>2020</v>
      </c>
      <c r="G283" s="51">
        <v>500</v>
      </c>
      <c r="H283" s="51" t="s">
        <v>87</v>
      </c>
      <c r="I283" s="51">
        <v>30</v>
      </c>
      <c r="J283" s="51">
        <v>15</v>
      </c>
      <c r="K283" s="51">
        <v>10</v>
      </c>
      <c r="L283" s="51"/>
      <c r="M283" s="51"/>
      <c r="N283" s="51">
        <v>15</v>
      </c>
      <c r="O283" s="51" t="s">
        <v>2578</v>
      </c>
      <c r="P283" s="53" t="s">
        <v>2578</v>
      </c>
      <c r="Q283" s="54" t="s">
        <v>2580</v>
      </c>
      <c r="R283" s="54" t="s">
        <v>2580</v>
      </c>
      <c r="S283" s="51" t="s">
        <v>2581</v>
      </c>
    </row>
    <row r="284" customHeight="1" spans="1:19">
      <c r="A284" s="13">
        <v>280</v>
      </c>
      <c r="B284" s="14"/>
      <c r="C284" s="51" t="s">
        <v>1044</v>
      </c>
      <c r="D284" s="51" t="s">
        <v>66</v>
      </c>
      <c r="E284" s="51" t="s">
        <v>2582</v>
      </c>
      <c r="F284" s="13">
        <v>2020</v>
      </c>
      <c r="G284" s="51">
        <v>20</v>
      </c>
      <c r="H284" s="51" t="s">
        <v>75</v>
      </c>
      <c r="I284" s="51">
        <v>30</v>
      </c>
      <c r="J284" s="58">
        <v>4.4</v>
      </c>
      <c r="K284" s="58">
        <v>12</v>
      </c>
      <c r="L284" s="58"/>
      <c r="M284" s="58"/>
      <c r="N284" s="58">
        <v>4.4</v>
      </c>
      <c r="O284" s="51" t="s">
        <v>1044</v>
      </c>
      <c r="P284" s="51" t="s">
        <v>1044</v>
      </c>
      <c r="Q284" s="51" t="s">
        <v>1044</v>
      </c>
      <c r="R284" s="51" t="s">
        <v>1044</v>
      </c>
      <c r="S284" s="51" t="s">
        <v>2583</v>
      </c>
    </row>
    <row r="285" customHeight="1" spans="1:19">
      <c r="A285" s="13">
        <v>281</v>
      </c>
      <c r="B285" s="14"/>
      <c r="C285" s="51" t="s">
        <v>2584</v>
      </c>
      <c r="D285" s="51" t="s">
        <v>58</v>
      </c>
      <c r="E285" s="51" t="s">
        <v>2585</v>
      </c>
      <c r="F285" s="13">
        <v>2020</v>
      </c>
      <c r="G285" s="51">
        <v>1</v>
      </c>
      <c r="H285" s="51" t="s">
        <v>2586</v>
      </c>
      <c r="I285" s="51">
        <v>60</v>
      </c>
      <c r="J285" s="51">
        <v>17.590306</v>
      </c>
      <c r="K285" s="51">
        <v>7.6995</v>
      </c>
      <c r="L285" s="51"/>
      <c r="M285" s="51"/>
      <c r="N285" s="53">
        <v>5</v>
      </c>
      <c r="O285" s="51" t="s">
        <v>2584</v>
      </c>
      <c r="P285" s="51" t="s">
        <v>2584</v>
      </c>
      <c r="Q285" s="51" t="s">
        <v>2587</v>
      </c>
      <c r="R285" s="51" t="s">
        <v>2587</v>
      </c>
      <c r="S285" s="51" t="s">
        <v>2588</v>
      </c>
    </row>
    <row r="286" customHeight="1" spans="1:19">
      <c r="A286" s="13">
        <v>282</v>
      </c>
      <c r="B286" s="14"/>
      <c r="C286" s="51" t="s">
        <v>357</v>
      </c>
      <c r="D286" s="51" t="s">
        <v>58</v>
      </c>
      <c r="E286" s="51" t="s">
        <v>2589</v>
      </c>
      <c r="F286" s="13">
        <v>2020</v>
      </c>
      <c r="G286" s="51">
        <v>1002</v>
      </c>
      <c r="H286" s="51" t="s">
        <v>87</v>
      </c>
      <c r="I286" s="51">
        <v>20</v>
      </c>
      <c r="J286" s="51">
        <v>48.8</v>
      </c>
      <c r="K286" s="51">
        <v>24.4</v>
      </c>
      <c r="L286" s="51"/>
      <c r="M286" s="51"/>
      <c r="N286" s="51">
        <v>48.8</v>
      </c>
      <c r="O286" s="51" t="s">
        <v>357</v>
      </c>
      <c r="P286" s="51" t="s">
        <v>357</v>
      </c>
      <c r="Q286" s="51" t="s">
        <v>357</v>
      </c>
      <c r="R286" s="51" t="s">
        <v>357</v>
      </c>
      <c r="S286" s="51" t="s">
        <v>358</v>
      </c>
    </row>
    <row r="287" customHeight="1" spans="1:19">
      <c r="A287" s="13">
        <v>283</v>
      </c>
      <c r="B287" s="14"/>
      <c r="C287" s="51" t="s">
        <v>359</v>
      </c>
      <c r="D287" s="51" t="s">
        <v>58</v>
      </c>
      <c r="E287" s="51" t="s">
        <v>2590</v>
      </c>
      <c r="F287" s="13">
        <v>2020</v>
      </c>
      <c r="G287" s="51">
        <v>540</v>
      </c>
      <c r="H287" s="51" t="s">
        <v>87</v>
      </c>
      <c r="I287" s="53">
        <v>15</v>
      </c>
      <c r="J287" s="51">
        <v>50.65</v>
      </c>
      <c r="K287" s="51">
        <v>30.38</v>
      </c>
      <c r="L287" s="51">
        <v>20.27</v>
      </c>
      <c r="M287" s="51"/>
      <c r="N287" s="53">
        <v>50.65</v>
      </c>
      <c r="O287" s="51" t="s">
        <v>359</v>
      </c>
      <c r="P287" s="51" t="s">
        <v>359</v>
      </c>
      <c r="Q287" s="51" t="s">
        <v>359</v>
      </c>
      <c r="R287" s="51" t="s">
        <v>359</v>
      </c>
      <c r="S287" s="51" t="s">
        <v>2591</v>
      </c>
    </row>
    <row r="288" customHeight="1" spans="1:19">
      <c r="A288" s="13">
        <v>284</v>
      </c>
      <c r="B288" s="14"/>
      <c r="C288" s="51" t="s">
        <v>359</v>
      </c>
      <c r="D288" s="51" t="s">
        <v>58</v>
      </c>
      <c r="E288" s="51" t="s">
        <v>2060</v>
      </c>
      <c r="F288" s="13">
        <v>2020</v>
      </c>
      <c r="G288" s="51">
        <v>500</v>
      </c>
      <c r="H288" s="51" t="s">
        <v>87</v>
      </c>
      <c r="I288" s="53">
        <v>15</v>
      </c>
      <c r="J288" s="51">
        <v>18.83</v>
      </c>
      <c r="K288" s="51">
        <v>11.29</v>
      </c>
      <c r="L288" s="51">
        <v>7.54</v>
      </c>
      <c r="M288" s="51"/>
      <c r="N288" s="53">
        <v>18.83</v>
      </c>
      <c r="O288" s="51" t="s">
        <v>359</v>
      </c>
      <c r="P288" s="51" t="s">
        <v>359</v>
      </c>
      <c r="Q288" s="51" t="s">
        <v>359</v>
      </c>
      <c r="R288" s="51" t="s">
        <v>359</v>
      </c>
      <c r="S288" s="51" t="s">
        <v>2061</v>
      </c>
    </row>
    <row r="289" customHeight="1" spans="1:19">
      <c r="A289" s="13">
        <v>285</v>
      </c>
      <c r="B289" s="14"/>
      <c r="C289" s="51" t="s">
        <v>364</v>
      </c>
      <c r="D289" s="51" t="s">
        <v>58</v>
      </c>
      <c r="E289" s="51" t="s">
        <v>2592</v>
      </c>
      <c r="F289" s="13">
        <v>2020</v>
      </c>
      <c r="G289" s="51">
        <v>180</v>
      </c>
      <c r="H289" s="51" t="s">
        <v>87</v>
      </c>
      <c r="I289" s="51">
        <v>20</v>
      </c>
      <c r="J289" s="51">
        <v>30</v>
      </c>
      <c r="K289" s="51">
        <v>10</v>
      </c>
      <c r="L289" s="51"/>
      <c r="M289" s="51"/>
      <c r="N289" s="53">
        <v>30</v>
      </c>
      <c r="O289" s="51" t="s">
        <v>364</v>
      </c>
      <c r="P289" s="51" t="s">
        <v>364</v>
      </c>
      <c r="Q289" s="51" t="s">
        <v>364</v>
      </c>
      <c r="R289" s="51" t="s">
        <v>364</v>
      </c>
      <c r="S289" s="51" t="s">
        <v>366</v>
      </c>
    </row>
    <row r="290" customHeight="1" spans="1:19">
      <c r="A290" s="13">
        <v>286</v>
      </c>
      <c r="B290" s="14"/>
      <c r="C290" s="51" t="s">
        <v>367</v>
      </c>
      <c r="D290" s="51" t="s">
        <v>58</v>
      </c>
      <c r="E290" s="51" t="s">
        <v>2593</v>
      </c>
      <c r="F290" s="13">
        <v>2020</v>
      </c>
      <c r="G290" s="51">
        <v>1</v>
      </c>
      <c r="H290" s="51" t="s">
        <v>90</v>
      </c>
      <c r="I290" s="51">
        <v>50</v>
      </c>
      <c r="J290" s="51">
        <v>39.6</v>
      </c>
      <c r="K290" s="51">
        <v>19.2</v>
      </c>
      <c r="L290" s="51">
        <v>20.4</v>
      </c>
      <c r="M290" s="51">
        <v>0</v>
      </c>
      <c r="N290" s="51">
        <v>39.6</v>
      </c>
      <c r="O290" s="51" t="s">
        <v>367</v>
      </c>
      <c r="P290" s="51" t="s">
        <v>367</v>
      </c>
      <c r="Q290" s="51" t="s">
        <v>367</v>
      </c>
      <c r="R290" s="51" t="s">
        <v>367</v>
      </c>
      <c r="S290" s="51" t="s">
        <v>1073</v>
      </c>
    </row>
    <row r="291" customHeight="1" spans="1:19">
      <c r="A291" s="13">
        <v>287</v>
      </c>
      <c r="B291" s="14"/>
      <c r="C291" s="51" t="s">
        <v>1078</v>
      </c>
      <c r="D291" s="51" t="s">
        <v>66</v>
      </c>
      <c r="E291" s="51" t="s">
        <v>2594</v>
      </c>
      <c r="F291" s="13">
        <v>2020</v>
      </c>
      <c r="G291" s="53">
        <v>1</v>
      </c>
      <c r="H291" s="51" t="s">
        <v>60</v>
      </c>
      <c r="I291" s="51">
        <v>20</v>
      </c>
      <c r="J291" s="51">
        <v>37</v>
      </c>
      <c r="K291" s="51">
        <v>20</v>
      </c>
      <c r="L291" s="51"/>
      <c r="M291" s="51"/>
      <c r="N291" s="51">
        <v>37</v>
      </c>
      <c r="O291" s="51" t="s">
        <v>1078</v>
      </c>
      <c r="P291" s="51" t="s">
        <v>1078</v>
      </c>
      <c r="Q291" s="51" t="s">
        <v>1078</v>
      </c>
      <c r="R291" s="51" t="s">
        <v>1078</v>
      </c>
      <c r="S291" s="51" t="s">
        <v>1080</v>
      </c>
    </row>
    <row r="292" ht="39" customHeight="1" spans="1:19">
      <c r="A292" s="13">
        <v>288</v>
      </c>
      <c r="B292" s="14"/>
      <c r="C292" s="51" t="s">
        <v>1078</v>
      </c>
      <c r="D292" s="51" t="s">
        <v>58</v>
      </c>
      <c r="E292" s="51" t="s">
        <v>2595</v>
      </c>
      <c r="F292" s="13">
        <v>2020</v>
      </c>
      <c r="G292" s="53">
        <v>3</v>
      </c>
      <c r="H292" s="53" t="s">
        <v>280</v>
      </c>
      <c r="I292" s="51">
        <v>20</v>
      </c>
      <c r="J292" s="59">
        <v>46.2788</v>
      </c>
      <c r="K292" s="59">
        <v>23.13</v>
      </c>
      <c r="L292" s="51">
        <v>5</v>
      </c>
      <c r="M292" s="51"/>
      <c r="N292" s="59">
        <v>46.2788</v>
      </c>
      <c r="O292" s="51" t="s">
        <v>1078</v>
      </c>
      <c r="P292" s="51" t="s">
        <v>1078</v>
      </c>
      <c r="Q292" s="51" t="s">
        <v>1078</v>
      </c>
      <c r="R292" s="51" t="s">
        <v>1078</v>
      </c>
      <c r="S292" s="60" t="s">
        <v>2596</v>
      </c>
    </row>
    <row r="293" customHeight="1" spans="1:19">
      <c r="A293" s="13">
        <v>289</v>
      </c>
      <c r="B293" s="14"/>
      <c r="C293" s="55" t="s">
        <v>375</v>
      </c>
      <c r="D293" s="51" t="s">
        <v>58</v>
      </c>
      <c r="E293" s="55" t="s">
        <v>2597</v>
      </c>
      <c r="F293" s="13">
        <v>2020</v>
      </c>
      <c r="G293" s="55">
        <v>1</v>
      </c>
      <c r="H293" s="56" t="s">
        <v>90</v>
      </c>
      <c r="I293" s="55">
        <v>20</v>
      </c>
      <c r="J293" s="55">
        <v>11.88</v>
      </c>
      <c r="K293" s="55"/>
      <c r="L293" s="55">
        <v>11.88</v>
      </c>
      <c r="M293" s="55"/>
      <c r="N293" s="55">
        <v>11.88</v>
      </c>
      <c r="O293" s="55" t="s">
        <v>375</v>
      </c>
      <c r="P293" s="55" t="s">
        <v>375</v>
      </c>
      <c r="Q293" s="55" t="s">
        <v>375</v>
      </c>
      <c r="R293" s="55" t="s">
        <v>375</v>
      </c>
      <c r="S293" s="55" t="s">
        <v>377</v>
      </c>
    </row>
    <row r="294" customHeight="1" spans="1:19">
      <c r="A294" s="13">
        <v>290</v>
      </c>
      <c r="B294" s="14"/>
      <c r="C294" s="51" t="s">
        <v>378</v>
      </c>
      <c r="D294" s="51" t="s">
        <v>58</v>
      </c>
      <c r="E294" s="51" t="s">
        <v>2598</v>
      </c>
      <c r="F294" s="13">
        <v>2020</v>
      </c>
      <c r="G294" s="53">
        <v>1</v>
      </c>
      <c r="H294" s="53" t="s">
        <v>90</v>
      </c>
      <c r="I294" s="53">
        <v>20</v>
      </c>
      <c r="J294" s="51">
        <v>7.8402</v>
      </c>
      <c r="K294" s="51">
        <v>4.94</v>
      </c>
      <c r="L294" s="51"/>
      <c r="M294" s="51"/>
      <c r="N294" s="53">
        <v>7.8402</v>
      </c>
      <c r="O294" s="51" t="s">
        <v>378</v>
      </c>
      <c r="P294" s="51" t="s">
        <v>378</v>
      </c>
      <c r="Q294" s="51" t="s">
        <v>2599</v>
      </c>
      <c r="R294" s="51" t="s">
        <v>2599</v>
      </c>
      <c r="S294" s="51" t="s">
        <v>381</v>
      </c>
    </row>
    <row r="295" customHeight="1" spans="1:19">
      <c r="A295" s="13">
        <v>291</v>
      </c>
      <c r="B295" s="14" t="s">
        <v>24</v>
      </c>
      <c r="C295" s="14" t="s">
        <v>382</v>
      </c>
      <c r="D295" s="14" t="s">
        <v>58</v>
      </c>
      <c r="E295" s="25" t="s">
        <v>2600</v>
      </c>
      <c r="F295" s="13">
        <v>2020</v>
      </c>
      <c r="G295" s="14">
        <v>1</v>
      </c>
      <c r="H295" s="23" t="s">
        <v>90</v>
      </c>
      <c r="I295" s="14">
        <v>30</v>
      </c>
      <c r="J295" s="14">
        <v>19.435</v>
      </c>
      <c r="K295" s="14"/>
      <c r="L295" s="14">
        <v>5</v>
      </c>
      <c r="M295" s="14"/>
      <c r="N295" s="14">
        <v>19.435</v>
      </c>
      <c r="O295" s="14" t="s">
        <v>382</v>
      </c>
      <c r="P295" s="14" t="s">
        <v>382</v>
      </c>
      <c r="Q295" s="14" t="s">
        <v>382</v>
      </c>
      <c r="R295" s="23" t="s">
        <v>2076</v>
      </c>
      <c r="S295" s="14" t="s">
        <v>2077</v>
      </c>
    </row>
    <row r="296" customHeight="1" spans="1:19">
      <c r="A296" s="13">
        <v>292</v>
      </c>
      <c r="B296" s="14"/>
      <c r="C296" s="14" t="s">
        <v>382</v>
      </c>
      <c r="D296" s="14" t="s">
        <v>58</v>
      </c>
      <c r="E296" s="23" t="s">
        <v>2601</v>
      </c>
      <c r="F296" s="13">
        <v>2020</v>
      </c>
      <c r="G296" s="14">
        <v>1</v>
      </c>
      <c r="H296" s="23" t="s">
        <v>90</v>
      </c>
      <c r="I296" s="14">
        <v>30</v>
      </c>
      <c r="J296" s="14">
        <v>29.84</v>
      </c>
      <c r="K296" s="14">
        <v>19.5</v>
      </c>
      <c r="L296" s="14"/>
      <c r="M296" s="14"/>
      <c r="N296" s="14">
        <v>29.84</v>
      </c>
      <c r="O296" s="14" t="s">
        <v>382</v>
      </c>
      <c r="P296" s="14" t="s">
        <v>382</v>
      </c>
      <c r="Q296" s="14" t="s">
        <v>382</v>
      </c>
      <c r="R296" s="14" t="s">
        <v>382</v>
      </c>
      <c r="S296" s="14" t="s">
        <v>384</v>
      </c>
    </row>
    <row r="297" customHeight="1" spans="1:19">
      <c r="A297" s="13">
        <v>293</v>
      </c>
      <c r="B297" s="14"/>
      <c r="C297" s="23" t="s">
        <v>396</v>
      </c>
      <c r="D297" s="23" t="s">
        <v>58</v>
      </c>
      <c r="E297" s="23" t="s">
        <v>2602</v>
      </c>
      <c r="F297" s="13">
        <v>2020</v>
      </c>
      <c r="G297" s="23">
        <v>1</v>
      </c>
      <c r="H297" s="23" t="s">
        <v>264</v>
      </c>
      <c r="I297" s="23">
        <v>20</v>
      </c>
      <c r="J297" s="23">
        <v>21</v>
      </c>
      <c r="K297" s="23">
        <f>21*0.7</f>
        <v>14.7</v>
      </c>
      <c r="L297" s="23"/>
      <c r="M297" s="23"/>
      <c r="N297" s="23">
        <v>21</v>
      </c>
      <c r="O297" s="23" t="s">
        <v>396</v>
      </c>
      <c r="P297" s="23" t="s">
        <v>396</v>
      </c>
      <c r="Q297" s="23" t="s">
        <v>396</v>
      </c>
      <c r="R297" s="23" t="s">
        <v>396</v>
      </c>
      <c r="S297" s="23" t="s">
        <v>1661</v>
      </c>
    </row>
    <row r="298" customHeight="1" spans="1:19">
      <c r="A298" s="13">
        <v>294</v>
      </c>
      <c r="B298" s="14"/>
      <c r="C298" s="23" t="s">
        <v>396</v>
      </c>
      <c r="D298" s="23" t="s">
        <v>58</v>
      </c>
      <c r="E298" s="23" t="s">
        <v>2603</v>
      </c>
      <c r="F298" s="13">
        <v>2020</v>
      </c>
      <c r="G298" s="23">
        <v>1</v>
      </c>
      <c r="H298" s="23" t="s">
        <v>264</v>
      </c>
      <c r="I298" s="23">
        <v>20</v>
      </c>
      <c r="J298" s="23">
        <v>13</v>
      </c>
      <c r="K298" s="23"/>
      <c r="L298" s="23">
        <v>4</v>
      </c>
      <c r="M298" s="23"/>
      <c r="N298" s="23">
        <v>13</v>
      </c>
      <c r="O298" s="23" t="s">
        <v>396</v>
      </c>
      <c r="P298" s="23" t="s">
        <v>396</v>
      </c>
      <c r="Q298" s="23" t="s">
        <v>396</v>
      </c>
      <c r="R298" s="23" t="s">
        <v>396</v>
      </c>
      <c r="S298" s="23" t="s">
        <v>2604</v>
      </c>
    </row>
    <row r="299" customHeight="1" spans="1:19">
      <c r="A299" s="13">
        <v>295</v>
      </c>
      <c r="B299" s="14"/>
      <c r="C299" s="23" t="s">
        <v>396</v>
      </c>
      <c r="D299" s="23" t="s">
        <v>58</v>
      </c>
      <c r="E299" s="23" t="s">
        <v>2605</v>
      </c>
      <c r="F299" s="13">
        <v>2020</v>
      </c>
      <c r="G299" s="23">
        <v>1</v>
      </c>
      <c r="H299" s="23" t="s">
        <v>264</v>
      </c>
      <c r="I299" s="23">
        <v>20</v>
      </c>
      <c r="J299" s="23">
        <v>16.8</v>
      </c>
      <c r="K299" s="23">
        <f>16.8*0.4</f>
        <v>6.72</v>
      </c>
      <c r="L299" s="23"/>
      <c r="M299" s="23"/>
      <c r="N299" s="23">
        <v>16.8</v>
      </c>
      <c r="O299" s="23" t="s">
        <v>396</v>
      </c>
      <c r="P299" s="23" t="s">
        <v>396</v>
      </c>
      <c r="Q299" s="23" t="s">
        <v>396</v>
      </c>
      <c r="R299" s="23" t="s">
        <v>396</v>
      </c>
      <c r="S299" s="23" t="s">
        <v>400</v>
      </c>
    </row>
    <row r="300" customHeight="1" spans="1:19">
      <c r="A300" s="13">
        <v>296</v>
      </c>
      <c r="B300" s="14"/>
      <c r="C300" s="14" t="s">
        <v>401</v>
      </c>
      <c r="D300" s="14" t="s">
        <v>58</v>
      </c>
      <c r="E300" s="23" t="s">
        <v>2606</v>
      </c>
      <c r="F300" s="13">
        <v>2020</v>
      </c>
      <c r="G300" s="14">
        <v>950</v>
      </c>
      <c r="H300" s="14" t="s">
        <v>87</v>
      </c>
      <c r="I300" s="14">
        <v>5</v>
      </c>
      <c r="J300" s="14">
        <v>4.7</v>
      </c>
      <c r="K300" s="14"/>
      <c r="L300" s="14">
        <v>4.7</v>
      </c>
      <c r="M300" s="14"/>
      <c r="N300" s="14">
        <v>4</v>
      </c>
      <c r="O300" s="14" t="s">
        <v>401</v>
      </c>
      <c r="P300" s="14" t="s">
        <v>401</v>
      </c>
      <c r="Q300" s="14" t="s">
        <v>401</v>
      </c>
      <c r="R300" s="14" t="s">
        <v>401</v>
      </c>
      <c r="S300" s="14" t="s">
        <v>2089</v>
      </c>
    </row>
    <row r="301" customHeight="1" spans="1:19">
      <c r="A301" s="13">
        <v>297</v>
      </c>
      <c r="B301" s="14"/>
      <c r="C301" s="14" t="s">
        <v>401</v>
      </c>
      <c r="D301" s="14" t="s">
        <v>58</v>
      </c>
      <c r="E301" s="23" t="s">
        <v>2607</v>
      </c>
      <c r="F301" s="13">
        <v>2020</v>
      </c>
      <c r="G301" s="14">
        <v>120</v>
      </c>
      <c r="H301" s="14" t="s">
        <v>87</v>
      </c>
      <c r="I301" s="14">
        <v>5</v>
      </c>
      <c r="J301" s="14">
        <v>14.6</v>
      </c>
      <c r="K301" s="14">
        <v>13.4</v>
      </c>
      <c r="L301" s="14"/>
      <c r="M301" s="14">
        <v>1.2</v>
      </c>
      <c r="N301" s="14">
        <v>0.6</v>
      </c>
      <c r="O301" s="14" t="s">
        <v>401</v>
      </c>
      <c r="P301" s="14" t="s">
        <v>401</v>
      </c>
      <c r="Q301" s="14" t="s">
        <v>401</v>
      </c>
      <c r="R301" s="14" t="s">
        <v>401</v>
      </c>
      <c r="S301" s="14" t="s">
        <v>1104</v>
      </c>
    </row>
    <row r="302" customHeight="1" spans="1:19">
      <c r="A302" s="13">
        <v>298</v>
      </c>
      <c r="B302" s="14"/>
      <c r="C302" s="14" t="s">
        <v>401</v>
      </c>
      <c r="D302" s="14" t="s">
        <v>58</v>
      </c>
      <c r="E302" s="23" t="s">
        <v>2608</v>
      </c>
      <c r="F302" s="13">
        <v>2020</v>
      </c>
      <c r="G302" s="14">
        <v>68</v>
      </c>
      <c r="H302" s="14" t="s">
        <v>90</v>
      </c>
      <c r="I302" s="14">
        <v>15</v>
      </c>
      <c r="J302" s="14">
        <v>0.99</v>
      </c>
      <c r="K302" s="14"/>
      <c r="L302" s="14">
        <v>0.99</v>
      </c>
      <c r="M302" s="14"/>
      <c r="N302" s="14">
        <v>0.99</v>
      </c>
      <c r="O302" s="14" t="s">
        <v>401</v>
      </c>
      <c r="P302" s="14" t="s">
        <v>401</v>
      </c>
      <c r="Q302" s="14" t="s">
        <v>401</v>
      </c>
      <c r="R302" s="14" t="s">
        <v>401</v>
      </c>
      <c r="S302" s="14" t="s">
        <v>1102</v>
      </c>
    </row>
    <row r="303" customHeight="1" spans="1:19">
      <c r="A303" s="13">
        <v>299</v>
      </c>
      <c r="B303" s="14"/>
      <c r="C303" s="14" t="s">
        <v>401</v>
      </c>
      <c r="D303" s="14" t="s">
        <v>58</v>
      </c>
      <c r="E303" s="23" t="s">
        <v>2609</v>
      </c>
      <c r="F303" s="13">
        <v>2020</v>
      </c>
      <c r="G303" s="14">
        <v>3</v>
      </c>
      <c r="H303" s="14" t="s">
        <v>68</v>
      </c>
      <c r="I303" s="14">
        <v>20</v>
      </c>
      <c r="J303" s="14">
        <v>5.34</v>
      </c>
      <c r="K303" s="14"/>
      <c r="L303" s="14">
        <v>5.34</v>
      </c>
      <c r="M303" s="14"/>
      <c r="N303" s="14">
        <v>5.34</v>
      </c>
      <c r="O303" s="14" t="s">
        <v>401</v>
      </c>
      <c r="P303" s="14" t="s">
        <v>401</v>
      </c>
      <c r="Q303" s="14" t="s">
        <v>401</v>
      </c>
      <c r="R303" s="14" t="s">
        <v>401</v>
      </c>
      <c r="S303" s="14" t="s">
        <v>1102</v>
      </c>
    </row>
    <row r="304" customHeight="1" spans="1:19">
      <c r="A304" s="13">
        <v>300</v>
      </c>
      <c r="B304" s="14"/>
      <c r="C304" s="14" t="s">
        <v>1116</v>
      </c>
      <c r="D304" s="14" t="s">
        <v>58</v>
      </c>
      <c r="E304" s="14" t="s">
        <v>2610</v>
      </c>
      <c r="F304" s="13">
        <v>2020</v>
      </c>
      <c r="G304" s="14">
        <v>1</v>
      </c>
      <c r="H304" s="14" t="s">
        <v>90</v>
      </c>
      <c r="I304" s="14">
        <v>10</v>
      </c>
      <c r="J304" s="14">
        <v>3</v>
      </c>
      <c r="K304" s="14"/>
      <c r="L304" s="14">
        <v>3</v>
      </c>
      <c r="M304" s="14"/>
      <c r="N304" s="14">
        <v>3</v>
      </c>
      <c r="O304" s="14" t="s">
        <v>1116</v>
      </c>
      <c r="P304" s="25" t="s">
        <v>1120</v>
      </c>
      <c r="Q304" s="25" t="s">
        <v>1120</v>
      </c>
      <c r="R304" s="25" t="s">
        <v>1120</v>
      </c>
      <c r="S304" s="20" t="s">
        <v>1121</v>
      </c>
    </row>
    <row r="305" customHeight="1" spans="1:19">
      <c r="A305" s="13">
        <v>301</v>
      </c>
      <c r="B305" s="14"/>
      <c r="C305" s="14" t="s">
        <v>420</v>
      </c>
      <c r="D305" s="14" t="s">
        <v>58</v>
      </c>
      <c r="E305" s="23" t="s">
        <v>2611</v>
      </c>
      <c r="F305" s="13">
        <v>2020</v>
      </c>
      <c r="G305" s="23">
        <v>1</v>
      </c>
      <c r="H305" s="14" t="s">
        <v>90</v>
      </c>
      <c r="I305" s="23">
        <v>15</v>
      </c>
      <c r="J305" s="23">
        <v>3.8</v>
      </c>
      <c r="K305" s="23">
        <v>2</v>
      </c>
      <c r="L305" s="23"/>
      <c r="M305" s="23"/>
      <c r="N305" s="23">
        <v>3.8</v>
      </c>
      <c r="O305" s="14" t="s">
        <v>420</v>
      </c>
      <c r="P305" s="14" t="s">
        <v>420</v>
      </c>
      <c r="Q305" s="14" t="s">
        <v>420</v>
      </c>
      <c r="R305" s="23" t="s">
        <v>420</v>
      </c>
      <c r="S305" s="23" t="s">
        <v>422</v>
      </c>
    </row>
    <row r="306" customHeight="1" spans="1:19">
      <c r="A306" s="13">
        <v>302</v>
      </c>
      <c r="B306" s="14"/>
      <c r="C306" s="14" t="s">
        <v>420</v>
      </c>
      <c r="D306" s="14" t="s">
        <v>58</v>
      </c>
      <c r="E306" s="23" t="s">
        <v>2612</v>
      </c>
      <c r="F306" s="13">
        <v>2020</v>
      </c>
      <c r="G306" s="23">
        <v>1</v>
      </c>
      <c r="H306" s="14" t="s">
        <v>264</v>
      </c>
      <c r="I306" s="23">
        <v>20</v>
      </c>
      <c r="J306" s="23">
        <v>27</v>
      </c>
      <c r="K306" s="23">
        <v>13.4</v>
      </c>
      <c r="L306" s="23"/>
      <c r="M306" s="23"/>
      <c r="N306" s="23">
        <v>27</v>
      </c>
      <c r="O306" s="14" t="s">
        <v>420</v>
      </c>
      <c r="P306" s="14" t="s">
        <v>420</v>
      </c>
      <c r="Q306" s="14" t="s">
        <v>420</v>
      </c>
      <c r="R306" s="23" t="s">
        <v>420</v>
      </c>
      <c r="S306" s="23" t="s">
        <v>2613</v>
      </c>
    </row>
    <row r="307" customHeight="1" spans="1:19">
      <c r="A307" s="13">
        <v>303</v>
      </c>
      <c r="B307" s="14"/>
      <c r="C307" s="14" t="s">
        <v>423</v>
      </c>
      <c r="D307" s="14" t="s">
        <v>58</v>
      </c>
      <c r="E307" s="14" t="s">
        <v>2614</v>
      </c>
      <c r="F307" s="13">
        <v>2020</v>
      </c>
      <c r="G307" s="14">
        <v>500</v>
      </c>
      <c r="H307" s="14" t="s">
        <v>87</v>
      </c>
      <c r="I307" s="14">
        <v>10</v>
      </c>
      <c r="J307" s="14">
        <v>21.5</v>
      </c>
      <c r="K307" s="14">
        <v>10</v>
      </c>
      <c r="L307" s="14">
        <v>2</v>
      </c>
      <c r="M307" s="14">
        <v>9.5</v>
      </c>
      <c r="N307" s="14">
        <v>21.5</v>
      </c>
      <c r="O307" s="14" t="s">
        <v>423</v>
      </c>
      <c r="P307" s="14" t="s">
        <v>423</v>
      </c>
      <c r="Q307" s="14" t="s">
        <v>423</v>
      </c>
      <c r="R307" s="14" t="s">
        <v>423</v>
      </c>
      <c r="S307" s="14" t="s">
        <v>425</v>
      </c>
    </row>
    <row r="308" customHeight="1" spans="1:19">
      <c r="A308" s="13">
        <v>304</v>
      </c>
      <c r="B308" s="14"/>
      <c r="C308" s="14" t="s">
        <v>423</v>
      </c>
      <c r="D308" s="14" t="s">
        <v>58</v>
      </c>
      <c r="E308" s="14" t="s">
        <v>2615</v>
      </c>
      <c r="F308" s="13">
        <v>2020</v>
      </c>
      <c r="G308" s="14">
        <v>2400</v>
      </c>
      <c r="H308" s="14" t="s">
        <v>87</v>
      </c>
      <c r="I308" s="14">
        <v>10</v>
      </c>
      <c r="J308" s="14">
        <v>56.3</v>
      </c>
      <c r="K308" s="14">
        <v>53.2</v>
      </c>
      <c r="L308" s="14">
        <v>1</v>
      </c>
      <c r="M308" s="14">
        <v>2.1</v>
      </c>
      <c r="N308" s="14">
        <v>56.3</v>
      </c>
      <c r="O308" s="14" t="s">
        <v>423</v>
      </c>
      <c r="P308" s="14" t="s">
        <v>423</v>
      </c>
      <c r="Q308" s="14" t="s">
        <v>423</v>
      </c>
      <c r="R308" s="14" t="s">
        <v>423</v>
      </c>
      <c r="S308" s="14" t="s">
        <v>425</v>
      </c>
    </row>
    <row r="309" customHeight="1" spans="1:19">
      <c r="A309" s="13">
        <v>305</v>
      </c>
      <c r="B309" s="14"/>
      <c r="C309" s="23" t="s">
        <v>1139</v>
      </c>
      <c r="D309" s="23" t="s">
        <v>58</v>
      </c>
      <c r="E309" s="23" t="s">
        <v>2616</v>
      </c>
      <c r="F309" s="13">
        <v>2020</v>
      </c>
      <c r="G309" s="23">
        <v>1980</v>
      </c>
      <c r="H309" s="23" t="s">
        <v>87</v>
      </c>
      <c r="I309" s="23">
        <v>15</v>
      </c>
      <c r="J309" s="23">
        <v>82.5875</v>
      </c>
      <c r="K309" s="23">
        <v>32.29</v>
      </c>
      <c r="L309" s="23">
        <v>0</v>
      </c>
      <c r="M309" s="23">
        <v>0</v>
      </c>
      <c r="N309" s="23">
        <v>82.5875</v>
      </c>
      <c r="O309" s="23" t="s">
        <v>1139</v>
      </c>
      <c r="P309" s="20" t="s">
        <v>1139</v>
      </c>
      <c r="Q309" s="20" t="s">
        <v>1139</v>
      </c>
      <c r="R309" s="20" t="s">
        <v>1139</v>
      </c>
      <c r="S309" s="23" t="s">
        <v>1141</v>
      </c>
    </row>
    <row r="310" customHeight="1" spans="1:19">
      <c r="A310" s="13">
        <v>306</v>
      </c>
      <c r="B310" s="14"/>
      <c r="C310" s="25" t="s">
        <v>1139</v>
      </c>
      <c r="D310" s="25" t="s">
        <v>58</v>
      </c>
      <c r="E310" s="25" t="s">
        <v>2617</v>
      </c>
      <c r="F310" s="13">
        <v>2020</v>
      </c>
      <c r="G310" s="25">
        <v>2800</v>
      </c>
      <c r="H310" s="23" t="s">
        <v>87</v>
      </c>
      <c r="I310" s="25">
        <v>5</v>
      </c>
      <c r="J310" s="14">
        <v>9.7187</v>
      </c>
      <c r="K310" s="14">
        <v>5.83</v>
      </c>
      <c r="L310" s="23">
        <v>0</v>
      </c>
      <c r="M310" s="23">
        <v>0</v>
      </c>
      <c r="N310" s="14">
        <v>9.7187</v>
      </c>
      <c r="O310" s="25" t="s">
        <v>1139</v>
      </c>
      <c r="P310" s="20" t="s">
        <v>1139</v>
      </c>
      <c r="Q310" s="20" t="s">
        <v>1139</v>
      </c>
      <c r="R310" s="20" t="s">
        <v>1139</v>
      </c>
      <c r="S310" s="25" t="s">
        <v>1683</v>
      </c>
    </row>
    <row r="311" customHeight="1" spans="1:19">
      <c r="A311" s="13">
        <v>307</v>
      </c>
      <c r="B311" s="14"/>
      <c r="C311" s="25" t="s">
        <v>1139</v>
      </c>
      <c r="D311" s="25" t="s">
        <v>58</v>
      </c>
      <c r="E311" s="25" t="s">
        <v>2618</v>
      </c>
      <c r="F311" s="13">
        <v>2020</v>
      </c>
      <c r="G311" s="25">
        <v>1</v>
      </c>
      <c r="H311" s="14" t="s">
        <v>90</v>
      </c>
      <c r="I311" s="25">
        <v>15</v>
      </c>
      <c r="J311" s="25">
        <v>11.396085</v>
      </c>
      <c r="K311" s="25">
        <v>11.396085</v>
      </c>
      <c r="L311" s="23">
        <v>0</v>
      </c>
      <c r="M311" s="23">
        <v>0</v>
      </c>
      <c r="N311" s="25">
        <v>11.396085</v>
      </c>
      <c r="O311" s="25" t="s">
        <v>1139</v>
      </c>
      <c r="P311" s="20" t="s">
        <v>1139</v>
      </c>
      <c r="Q311" s="20" t="s">
        <v>1139</v>
      </c>
      <c r="R311" s="20" t="s">
        <v>1139</v>
      </c>
      <c r="S311" s="25" t="s">
        <v>1683</v>
      </c>
    </row>
    <row r="312" customHeight="1" spans="1:19">
      <c r="A312" s="13">
        <v>308</v>
      </c>
      <c r="B312" s="14"/>
      <c r="C312" s="25" t="s">
        <v>1139</v>
      </c>
      <c r="D312" s="25" t="s">
        <v>58</v>
      </c>
      <c r="E312" s="25" t="s">
        <v>2619</v>
      </c>
      <c r="F312" s="13">
        <v>2020</v>
      </c>
      <c r="G312" s="25">
        <v>1</v>
      </c>
      <c r="H312" s="14" t="s">
        <v>90</v>
      </c>
      <c r="I312" s="25">
        <v>20</v>
      </c>
      <c r="J312" s="25">
        <v>92.045176</v>
      </c>
      <c r="K312" s="20">
        <v>9.072942</v>
      </c>
      <c r="L312" s="23">
        <v>0</v>
      </c>
      <c r="M312" s="23">
        <v>0</v>
      </c>
      <c r="N312" s="25">
        <v>92.045176</v>
      </c>
      <c r="O312" s="25" t="s">
        <v>1139</v>
      </c>
      <c r="P312" s="20" t="s">
        <v>1139</v>
      </c>
      <c r="Q312" s="20" t="s">
        <v>1139</v>
      </c>
      <c r="R312" s="20" t="s">
        <v>1139</v>
      </c>
      <c r="S312" s="25" t="s">
        <v>2620</v>
      </c>
    </row>
    <row r="313" customHeight="1" spans="1:19">
      <c r="A313" s="13">
        <v>309</v>
      </c>
      <c r="B313" s="14"/>
      <c r="C313" s="14" t="s">
        <v>2621</v>
      </c>
      <c r="D313" s="14" t="s">
        <v>58</v>
      </c>
      <c r="E313" s="14" t="s">
        <v>2622</v>
      </c>
      <c r="F313" s="13">
        <v>2020</v>
      </c>
      <c r="G313" s="14">
        <v>1</v>
      </c>
      <c r="H313" s="14" t="s">
        <v>68</v>
      </c>
      <c r="I313" s="14">
        <v>20</v>
      </c>
      <c r="J313" s="14">
        <v>4.0569</v>
      </c>
      <c r="K313" s="14"/>
      <c r="L313" s="14">
        <v>2</v>
      </c>
      <c r="M313" s="14"/>
      <c r="N313" s="14">
        <v>4.0569</v>
      </c>
      <c r="O313" s="14" t="s">
        <v>2621</v>
      </c>
      <c r="P313" s="14" t="s">
        <v>2621</v>
      </c>
      <c r="Q313" s="14" t="s">
        <v>2621</v>
      </c>
      <c r="R313" s="14" t="s">
        <v>2621</v>
      </c>
      <c r="S313" s="14" t="s">
        <v>2623</v>
      </c>
    </row>
    <row r="314" customHeight="1" spans="1:19">
      <c r="A314" s="13">
        <v>310</v>
      </c>
      <c r="B314" s="14"/>
      <c r="C314" s="23" t="s">
        <v>438</v>
      </c>
      <c r="D314" s="14" t="s">
        <v>58</v>
      </c>
      <c r="E314" s="23" t="s">
        <v>2624</v>
      </c>
      <c r="F314" s="13">
        <v>2020</v>
      </c>
      <c r="G314" s="23">
        <v>1</v>
      </c>
      <c r="H314" s="23" t="s">
        <v>90</v>
      </c>
      <c r="I314" s="23">
        <v>5</v>
      </c>
      <c r="J314" s="14">
        <v>0.98</v>
      </c>
      <c r="K314" s="23">
        <v>0.98</v>
      </c>
      <c r="L314" s="23"/>
      <c r="M314" s="23"/>
      <c r="N314" s="14">
        <v>0.98</v>
      </c>
      <c r="O314" s="23" t="s">
        <v>438</v>
      </c>
      <c r="P314" s="23" t="s">
        <v>438</v>
      </c>
      <c r="Q314" s="23" t="s">
        <v>438</v>
      </c>
      <c r="R314" s="23" t="s">
        <v>438</v>
      </c>
      <c r="S314" s="23" t="s">
        <v>440</v>
      </c>
    </row>
    <row r="315" customHeight="1" spans="1:19">
      <c r="A315" s="13">
        <v>311</v>
      </c>
      <c r="B315" s="14"/>
      <c r="C315" s="14" t="s">
        <v>443</v>
      </c>
      <c r="D315" s="14" t="s">
        <v>58</v>
      </c>
      <c r="E315" s="23" t="s">
        <v>2625</v>
      </c>
      <c r="F315" s="13">
        <v>2020</v>
      </c>
      <c r="G315" s="14">
        <v>1</v>
      </c>
      <c r="H315" s="14" t="s">
        <v>64</v>
      </c>
      <c r="I315" s="14">
        <v>30</v>
      </c>
      <c r="J315" s="14">
        <v>4.9</v>
      </c>
      <c r="K315" s="14">
        <v>0.9</v>
      </c>
      <c r="L315" s="14">
        <v>4</v>
      </c>
      <c r="M315" s="14"/>
      <c r="N315" s="14">
        <v>4.9</v>
      </c>
      <c r="O315" s="14" t="s">
        <v>443</v>
      </c>
      <c r="P315" s="14" t="s">
        <v>443</v>
      </c>
      <c r="Q315" s="14" t="s">
        <v>443</v>
      </c>
      <c r="R315" s="14" t="s">
        <v>443</v>
      </c>
      <c r="S315" s="14" t="s">
        <v>445</v>
      </c>
    </row>
    <row r="316" customHeight="1" spans="1:19">
      <c r="A316" s="13">
        <v>312</v>
      </c>
      <c r="B316" s="14"/>
      <c r="C316" s="14" t="s">
        <v>443</v>
      </c>
      <c r="D316" s="14" t="s">
        <v>58</v>
      </c>
      <c r="E316" s="23" t="s">
        <v>2626</v>
      </c>
      <c r="F316" s="13">
        <v>2020</v>
      </c>
      <c r="G316" s="14">
        <v>1</v>
      </c>
      <c r="H316" s="14" t="s">
        <v>90</v>
      </c>
      <c r="I316" s="14">
        <v>30</v>
      </c>
      <c r="J316" s="14">
        <v>4.9</v>
      </c>
      <c r="K316" s="14">
        <v>0.9</v>
      </c>
      <c r="L316" s="14">
        <v>4</v>
      </c>
      <c r="M316" s="14"/>
      <c r="N316" s="14">
        <v>4.9</v>
      </c>
      <c r="O316" s="14" t="s">
        <v>443</v>
      </c>
      <c r="P316" s="14" t="s">
        <v>443</v>
      </c>
      <c r="Q316" s="14" t="s">
        <v>443</v>
      </c>
      <c r="R316" s="14" t="s">
        <v>443</v>
      </c>
      <c r="S316" s="14" t="s">
        <v>445</v>
      </c>
    </row>
    <row r="317" customHeight="1" spans="1:19">
      <c r="A317" s="13">
        <v>313</v>
      </c>
      <c r="B317" s="14"/>
      <c r="C317" s="14" t="s">
        <v>446</v>
      </c>
      <c r="D317" s="14" t="s">
        <v>58</v>
      </c>
      <c r="E317" s="23" t="s">
        <v>2627</v>
      </c>
      <c r="F317" s="13">
        <v>2020</v>
      </c>
      <c r="G317" s="14">
        <v>506</v>
      </c>
      <c r="H317" s="14" t="s">
        <v>87</v>
      </c>
      <c r="I317" s="14">
        <v>20</v>
      </c>
      <c r="J317" s="14">
        <v>19.57</v>
      </c>
      <c r="K317" s="14">
        <v>17.7</v>
      </c>
      <c r="L317" s="14"/>
      <c r="M317" s="14"/>
      <c r="N317" s="14">
        <v>19.57</v>
      </c>
      <c r="O317" s="14" t="s">
        <v>446</v>
      </c>
      <c r="P317" s="14" t="s">
        <v>446</v>
      </c>
      <c r="Q317" s="14" t="s">
        <v>446</v>
      </c>
      <c r="R317" s="14" t="s">
        <v>446</v>
      </c>
      <c r="S317" s="14" t="s">
        <v>448</v>
      </c>
    </row>
    <row r="318" customHeight="1" spans="1:19">
      <c r="A318" s="13">
        <v>314</v>
      </c>
      <c r="B318" s="14"/>
      <c r="C318" s="14" t="s">
        <v>2132</v>
      </c>
      <c r="D318" s="23" t="s">
        <v>58</v>
      </c>
      <c r="E318" s="23" t="s">
        <v>2628</v>
      </c>
      <c r="F318" s="13">
        <v>2020</v>
      </c>
      <c r="G318" s="14">
        <v>1</v>
      </c>
      <c r="H318" s="23" t="s">
        <v>64</v>
      </c>
      <c r="I318" s="14">
        <v>20</v>
      </c>
      <c r="J318" s="14">
        <v>22</v>
      </c>
      <c r="K318" s="14"/>
      <c r="L318" s="14">
        <v>5</v>
      </c>
      <c r="M318" s="14">
        <v>17</v>
      </c>
      <c r="N318" s="14">
        <v>22</v>
      </c>
      <c r="O318" s="14" t="s">
        <v>2132</v>
      </c>
      <c r="P318" s="14" t="s">
        <v>2132</v>
      </c>
      <c r="Q318" s="14" t="s">
        <v>2132</v>
      </c>
      <c r="R318" s="14" t="s">
        <v>2132</v>
      </c>
      <c r="S318" s="14" t="s">
        <v>2134</v>
      </c>
    </row>
    <row r="319" customHeight="1" spans="1:19">
      <c r="A319" s="13">
        <v>315</v>
      </c>
      <c r="B319" s="14"/>
      <c r="C319" s="14" t="s">
        <v>449</v>
      </c>
      <c r="D319" s="14" t="s">
        <v>58</v>
      </c>
      <c r="E319" s="23" t="s">
        <v>2629</v>
      </c>
      <c r="F319" s="13">
        <v>2020</v>
      </c>
      <c r="G319" s="14">
        <v>1</v>
      </c>
      <c r="H319" s="14" t="s">
        <v>264</v>
      </c>
      <c r="I319" s="14">
        <v>30</v>
      </c>
      <c r="J319" s="14">
        <v>19.5</v>
      </c>
      <c r="K319" s="14">
        <v>19.5</v>
      </c>
      <c r="L319" s="14">
        <v>0</v>
      </c>
      <c r="M319" s="14">
        <v>0</v>
      </c>
      <c r="N319" s="14">
        <v>19.5</v>
      </c>
      <c r="O319" s="14" t="s">
        <v>449</v>
      </c>
      <c r="P319" s="14" t="s">
        <v>449</v>
      </c>
      <c r="Q319" s="14" t="s">
        <v>449</v>
      </c>
      <c r="R319" s="14" t="s">
        <v>449</v>
      </c>
      <c r="S319" s="14" t="s">
        <v>2630</v>
      </c>
    </row>
    <row r="320" customHeight="1" spans="1:19">
      <c r="A320" s="13">
        <v>316</v>
      </c>
      <c r="B320" s="14"/>
      <c r="C320" s="14" t="s">
        <v>449</v>
      </c>
      <c r="D320" s="14" t="s">
        <v>58</v>
      </c>
      <c r="E320" s="23" t="s">
        <v>2631</v>
      </c>
      <c r="F320" s="13">
        <v>2020</v>
      </c>
      <c r="G320" s="14">
        <v>1</v>
      </c>
      <c r="H320" s="14" t="s">
        <v>264</v>
      </c>
      <c r="I320" s="14">
        <v>30</v>
      </c>
      <c r="J320" s="14">
        <v>13.9</v>
      </c>
      <c r="K320" s="14">
        <v>6.9</v>
      </c>
      <c r="L320" s="14">
        <v>6.9</v>
      </c>
      <c r="M320" s="14">
        <v>0</v>
      </c>
      <c r="N320" s="14">
        <v>13.9</v>
      </c>
      <c r="O320" s="14" t="s">
        <v>449</v>
      </c>
      <c r="P320" s="14" t="s">
        <v>449</v>
      </c>
      <c r="Q320" s="14" t="s">
        <v>449</v>
      </c>
      <c r="R320" s="14" t="s">
        <v>449</v>
      </c>
      <c r="S320" s="14" t="s">
        <v>451</v>
      </c>
    </row>
    <row r="321" customHeight="1" spans="1:19">
      <c r="A321" s="13">
        <v>317</v>
      </c>
      <c r="B321" s="14"/>
      <c r="C321" s="14" t="s">
        <v>449</v>
      </c>
      <c r="D321" s="14" t="s">
        <v>58</v>
      </c>
      <c r="E321" s="23" t="s">
        <v>2632</v>
      </c>
      <c r="F321" s="13">
        <v>2020</v>
      </c>
      <c r="G321" s="14">
        <v>1</v>
      </c>
      <c r="H321" s="14" t="s">
        <v>271</v>
      </c>
      <c r="I321" s="14">
        <v>30</v>
      </c>
      <c r="J321" s="14">
        <v>12.6</v>
      </c>
      <c r="K321" s="14">
        <v>12.6</v>
      </c>
      <c r="L321" s="14">
        <v>0</v>
      </c>
      <c r="M321" s="14">
        <v>0</v>
      </c>
      <c r="N321" s="14">
        <v>12.6</v>
      </c>
      <c r="O321" s="14" t="s">
        <v>449</v>
      </c>
      <c r="P321" s="14" t="s">
        <v>449</v>
      </c>
      <c r="Q321" s="14" t="s">
        <v>449</v>
      </c>
      <c r="R321" s="14" t="s">
        <v>449</v>
      </c>
      <c r="S321" s="14" t="s">
        <v>2633</v>
      </c>
    </row>
    <row r="322" customHeight="1" spans="1:19">
      <c r="A322" s="13">
        <v>318</v>
      </c>
      <c r="B322" s="14"/>
      <c r="C322" s="14" t="s">
        <v>1167</v>
      </c>
      <c r="D322" s="23" t="s">
        <v>58</v>
      </c>
      <c r="E322" s="23" t="s">
        <v>1215</v>
      </c>
      <c r="F322" s="13">
        <v>2020</v>
      </c>
      <c r="G322" s="14">
        <v>1</v>
      </c>
      <c r="H322" s="14" t="s">
        <v>271</v>
      </c>
      <c r="I322" s="14">
        <v>20</v>
      </c>
      <c r="J322" s="14">
        <v>16.32</v>
      </c>
      <c r="K322" s="14">
        <v>8.16</v>
      </c>
      <c r="L322" s="14"/>
      <c r="M322" s="14"/>
      <c r="N322" s="14">
        <v>16.32</v>
      </c>
      <c r="O322" s="14" t="s">
        <v>1167</v>
      </c>
      <c r="P322" s="14" t="s">
        <v>1167</v>
      </c>
      <c r="Q322" s="14" t="s">
        <v>1167</v>
      </c>
      <c r="R322" s="14" t="s">
        <v>1167</v>
      </c>
      <c r="S322" s="14" t="s">
        <v>2634</v>
      </c>
    </row>
    <row r="323" customHeight="1" spans="1:19">
      <c r="A323" s="13">
        <v>319</v>
      </c>
      <c r="B323" s="14"/>
      <c r="C323" s="14" t="s">
        <v>455</v>
      </c>
      <c r="D323" s="14" t="s">
        <v>58</v>
      </c>
      <c r="E323" s="23" t="s">
        <v>2635</v>
      </c>
      <c r="F323" s="13">
        <v>2020</v>
      </c>
      <c r="G323" s="14">
        <v>1</v>
      </c>
      <c r="H323" s="14" t="s">
        <v>280</v>
      </c>
      <c r="I323" s="14">
        <v>20</v>
      </c>
      <c r="J323" s="14">
        <v>11</v>
      </c>
      <c r="K323" s="14">
        <v>8</v>
      </c>
      <c r="L323" s="14">
        <v>3</v>
      </c>
      <c r="M323" s="14"/>
      <c r="N323" s="14">
        <v>11</v>
      </c>
      <c r="O323" s="14" t="s">
        <v>455</v>
      </c>
      <c r="P323" s="14" t="s">
        <v>455</v>
      </c>
      <c r="Q323" s="14" t="s">
        <v>455</v>
      </c>
      <c r="R323" s="14" t="s">
        <v>455</v>
      </c>
      <c r="S323" s="14" t="s">
        <v>457</v>
      </c>
    </row>
    <row r="324" customHeight="1" spans="1:19">
      <c r="A324" s="13">
        <v>320</v>
      </c>
      <c r="B324" s="14"/>
      <c r="C324" s="14" t="s">
        <v>1171</v>
      </c>
      <c r="D324" s="14" t="s">
        <v>58</v>
      </c>
      <c r="E324" s="23" t="s">
        <v>2636</v>
      </c>
      <c r="F324" s="13">
        <v>2020</v>
      </c>
      <c r="G324" s="14">
        <v>1</v>
      </c>
      <c r="H324" s="14" t="s">
        <v>264</v>
      </c>
      <c r="I324" s="14">
        <v>15</v>
      </c>
      <c r="J324" s="14">
        <v>21</v>
      </c>
      <c r="K324" s="14">
        <v>1.2</v>
      </c>
      <c r="L324" s="14"/>
      <c r="M324" s="14"/>
      <c r="N324" s="14">
        <v>19.8</v>
      </c>
      <c r="O324" s="14" t="s">
        <v>1171</v>
      </c>
      <c r="P324" s="14" t="s">
        <v>1171</v>
      </c>
      <c r="Q324" s="14" t="s">
        <v>1171</v>
      </c>
      <c r="R324" s="14" t="s">
        <v>1171</v>
      </c>
      <c r="S324" s="14" t="s">
        <v>1173</v>
      </c>
    </row>
    <row r="325" customHeight="1" spans="1:19">
      <c r="A325" s="13">
        <v>321</v>
      </c>
      <c r="B325" s="14"/>
      <c r="C325" s="14" t="s">
        <v>458</v>
      </c>
      <c r="D325" s="23" t="s">
        <v>58</v>
      </c>
      <c r="E325" s="23" t="s">
        <v>2637</v>
      </c>
      <c r="F325" s="13">
        <v>2020</v>
      </c>
      <c r="G325" s="14">
        <v>1</v>
      </c>
      <c r="H325" s="14" t="s">
        <v>90</v>
      </c>
      <c r="I325" s="14">
        <v>30</v>
      </c>
      <c r="J325" s="14">
        <v>48.3</v>
      </c>
      <c r="K325" s="14"/>
      <c r="L325" s="14">
        <v>15.82</v>
      </c>
      <c r="M325" s="14"/>
      <c r="N325" s="14">
        <v>48.3</v>
      </c>
      <c r="O325" s="14" t="s">
        <v>458</v>
      </c>
      <c r="P325" s="14" t="s">
        <v>458</v>
      </c>
      <c r="Q325" s="14" t="s">
        <v>458</v>
      </c>
      <c r="R325" s="14" t="s">
        <v>458</v>
      </c>
      <c r="S325" s="14" t="s">
        <v>460</v>
      </c>
    </row>
    <row r="326" customHeight="1" spans="1:19">
      <c r="A326" s="13">
        <v>322</v>
      </c>
      <c r="B326" s="14"/>
      <c r="C326" s="14" t="s">
        <v>458</v>
      </c>
      <c r="D326" s="23" t="s">
        <v>66</v>
      </c>
      <c r="E326" s="23" t="s">
        <v>2638</v>
      </c>
      <c r="F326" s="13">
        <v>2020</v>
      </c>
      <c r="G326" s="14">
        <v>1</v>
      </c>
      <c r="H326" s="14" t="s">
        <v>90</v>
      </c>
      <c r="I326" s="14">
        <v>30</v>
      </c>
      <c r="J326" s="14">
        <v>61.1</v>
      </c>
      <c r="K326" s="14"/>
      <c r="L326" s="14">
        <v>42.23</v>
      </c>
      <c r="M326" s="14">
        <v>3</v>
      </c>
      <c r="N326" s="14">
        <v>61.1</v>
      </c>
      <c r="O326" s="14" t="s">
        <v>458</v>
      </c>
      <c r="P326" s="14" t="s">
        <v>458</v>
      </c>
      <c r="Q326" s="14" t="s">
        <v>458</v>
      </c>
      <c r="R326" s="14" t="s">
        <v>458</v>
      </c>
      <c r="S326" s="14" t="s">
        <v>460</v>
      </c>
    </row>
    <row r="327" customHeight="1" spans="1:19">
      <c r="A327" s="13">
        <v>323</v>
      </c>
      <c r="B327" s="14"/>
      <c r="C327" s="14" t="s">
        <v>458</v>
      </c>
      <c r="D327" s="23" t="s">
        <v>66</v>
      </c>
      <c r="E327" s="23" t="s">
        <v>2639</v>
      </c>
      <c r="F327" s="13">
        <v>2020</v>
      </c>
      <c r="G327" s="14">
        <v>1</v>
      </c>
      <c r="H327" s="14" t="s">
        <v>90</v>
      </c>
      <c r="I327" s="14">
        <v>15</v>
      </c>
      <c r="J327" s="14">
        <v>44.5</v>
      </c>
      <c r="K327" s="14"/>
      <c r="L327" s="14">
        <v>24.38</v>
      </c>
      <c r="M327" s="14"/>
      <c r="N327" s="14">
        <v>44.5</v>
      </c>
      <c r="O327" s="14" t="s">
        <v>458</v>
      </c>
      <c r="P327" s="14" t="s">
        <v>458</v>
      </c>
      <c r="Q327" s="14" t="s">
        <v>458</v>
      </c>
      <c r="R327" s="14" t="s">
        <v>458</v>
      </c>
      <c r="S327" s="14" t="s">
        <v>460</v>
      </c>
    </row>
    <row r="328" customHeight="1" spans="1:19">
      <c r="A328" s="13">
        <v>324</v>
      </c>
      <c r="B328" s="14"/>
      <c r="C328" s="14" t="s">
        <v>458</v>
      </c>
      <c r="D328" s="23" t="s">
        <v>58</v>
      </c>
      <c r="E328" s="23" t="s">
        <v>2640</v>
      </c>
      <c r="F328" s="13">
        <v>2020</v>
      </c>
      <c r="G328" s="14">
        <v>1</v>
      </c>
      <c r="H328" s="14" t="s">
        <v>90</v>
      </c>
      <c r="I328" s="14">
        <v>30</v>
      </c>
      <c r="J328" s="14">
        <v>19.08</v>
      </c>
      <c r="K328" s="14"/>
      <c r="L328" s="14">
        <v>18.46</v>
      </c>
      <c r="M328" s="14">
        <v>0.62</v>
      </c>
      <c r="N328" s="14">
        <v>19.08</v>
      </c>
      <c r="O328" s="14" t="s">
        <v>458</v>
      </c>
      <c r="P328" s="14" t="s">
        <v>458</v>
      </c>
      <c r="Q328" s="14" t="s">
        <v>458</v>
      </c>
      <c r="R328" s="14" t="s">
        <v>458</v>
      </c>
      <c r="S328" s="14" t="s">
        <v>460</v>
      </c>
    </row>
    <row r="329" customHeight="1" spans="1:19">
      <c r="A329" s="13">
        <v>325</v>
      </c>
      <c r="B329" s="14"/>
      <c r="C329" s="14" t="s">
        <v>470</v>
      </c>
      <c r="D329" s="14" t="s">
        <v>58</v>
      </c>
      <c r="E329" s="23" t="s">
        <v>2641</v>
      </c>
      <c r="F329" s="13">
        <v>2020</v>
      </c>
      <c r="G329" s="14">
        <v>1</v>
      </c>
      <c r="H329" s="14" t="s">
        <v>1663</v>
      </c>
      <c r="I329" s="14">
        <v>30</v>
      </c>
      <c r="J329" s="14">
        <v>3.5</v>
      </c>
      <c r="K329" s="14"/>
      <c r="L329" s="14">
        <v>3</v>
      </c>
      <c r="M329" s="14"/>
      <c r="N329" s="14">
        <v>3.5</v>
      </c>
      <c r="O329" s="14" t="s">
        <v>470</v>
      </c>
      <c r="P329" s="14" t="s">
        <v>470</v>
      </c>
      <c r="Q329" s="14" t="s">
        <v>470</v>
      </c>
      <c r="R329" s="14" t="s">
        <v>470</v>
      </c>
      <c r="S329" s="14" t="s">
        <v>472</v>
      </c>
    </row>
    <row r="330" customHeight="1" spans="1:19">
      <c r="A330" s="13">
        <v>326</v>
      </c>
      <c r="B330" s="14"/>
      <c r="C330" s="14" t="s">
        <v>470</v>
      </c>
      <c r="D330" s="14" t="s">
        <v>58</v>
      </c>
      <c r="E330" s="23" t="s">
        <v>2642</v>
      </c>
      <c r="F330" s="13">
        <v>2020</v>
      </c>
      <c r="G330" s="14">
        <v>1</v>
      </c>
      <c r="H330" s="14" t="s">
        <v>264</v>
      </c>
      <c r="I330" s="14">
        <v>20</v>
      </c>
      <c r="J330" s="14">
        <v>19.7</v>
      </c>
      <c r="K330" s="14">
        <v>16</v>
      </c>
      <c r="L330" s="14">
        <v>3.7</v>
      </c>
      <c r="M330" s="14"/>
      <c r="N330" s="14">
        <v>19.7</v>
      </c>
      <c r="O330" s="14" t="s">
        <v>470</v>
      </c>
      <c r="P330" s="14" t="s">
        <v>470</v>
      </c>
      <c r="Q330" s="14" t="s">
        <v>470</v>
      </c>
      <c r="R330" s="14" t="s">
        <v>470</v>
      </c>
      <c r="S330" s="14" t="s">
        <v>472</v>
      </c>
    </row>
    <row r="331" customHeight="1" spans="1:19">
      <c r="A331" s="13">
        <v>327</v>
      </c>
      <c r="B331" s="14"/>
      <c r="C331" s="14" t="s">
        <v>470</v>
      </c>
      <c r="D331" s="23" t="s">
        <v>66</v>
      </c>
      <c r="E331" s="23" t="s">
        <v>2643</v>
      </c>
      <c r="F331" s="13">
        <v>2020</v>
      </c>
      <c r="G331" s="14">
        <v>1</v>
      </c>
      <c r="H331" s="14" t="s">
        <v>90</v>
      </c>
      <c r="I331" s="14">
        <v>10</v>
      </c>
      <c r="J331" s="14">
        <v>5</v>
      </c>
      <c r="K331" s="14">
        <v>3.5</v>
      </c>
      <c r="L331" s="14">
        <v>1.5</v>
      </c>
      <c r="M331" s="14"/>
      <c r="N331" s="14">
        <v>1.5</v>
      </c>
      <c r="O331" s="14" t="s">
        <v>470</v>
      </c>
      <c r="P331" s="14" t="s">
        <v>470</v>
      </c>
      <c r="Q331" s="14" t="s">
        <v>470</v>
      </c>
      <c r="R331" s="14" t="s">
        <v>470</v>
      </c>
      <c r="S331" s="14" t="s">
        <v>472</v>
      </c>
    </row>
    <row r="332" customHeight="1" spans="1:19">
      <c r="A332" s="13">
        <v>328</v>
      </c>
      <c r="B332" s="14"/>
      <c r="C332" s="23" t="s">
        <v>476</v>
      </c>
      <c r="D332" s="14" t="s">
        <v>58</v>
      </c>
      <c r="E332" s="23" t="s">
        <v>2644</v>
      </c>
      <c r="F332" s="13">
        <v>2020</v>
      </c>
      <c r="G332" s="23">
        <v>900</v>
      </c>
      <c r="H332" s="23" t="s">
        <v>87</v>
      </c>
      <c r="I332" s="23">
        <v>20</v>
      </c>
      <c r="J332" s="23">
        <v>7.2</v>
      </c>
      <c r="K332" s="23">
        <v>1.54</v>
      </c>
      <c r="L332" s="23"/>
      <c r="M332" s="23">
        <v>2</v>
      </c>
      <c r="N332" s="23">
        <v>7.2</v>
      </c>
      <c r="O332" s="23" t="s">
        <v>476</v>
      </c>
      <c r="P332" s="23" t="s">
        <v>476</v>
      </c>
      <c r="Q332" s="23" t="s">
        <v>476</v>
      </c>
      <c r="R332" s="23" t="s">
        <v>2645</v>
      </c>
      <c r="S332" s="14" t="s">
        <v>2646</v>
      </c>
    </row>
    <row r="333" customHeight="1" spans="1:19">
      <c r="A333" s="13">
        <v>329</v>
      </c>
      <c r="B333" s="14"/>
      <c r="C333" s="14" t="s">
        <v>2647</v>
      </c>
      <c r="D333" s="14" t="s">
        <v>58</v>
      </c>
      <c r="E333" s="14" t="s">
        <v>2648</v>
      </c>
      <c r="F333" s="13">
        <v>2020</v>
      </c>
      <c r="G333" s="14">
        <v>3.8</v>
      </c>
      <c r="H333" s="14" t="s">
        <v>87</v>
      </c>
      <c r="I333" s="14">
        <v>30</v>
      </c>
      <c r="J333" s="14">
        <v>139.93</v>
      </c>
      <c r="K333" s="14">
        <v>84.3</v>
      </c>
      <c r="L333" s="14"/>
      <c r="M333" s="14"/>
      <c r="N333" s="14">
        <v>139.93</v>
      </c>
      <c r="O333" s="14" t="s">
        <v>2647</v>
      </c>
      <c r="P333" s="14" t="s">
        <v>2647</v>
      </c>
      <c r="Q333" s="14" t="s">
        <v>2647</v>
      </c>
      <c r="R333" s="14" t="s">
        <v>2647</v>
      </c>
      <c r="S333" s="14" t="s">
        <v>2649</v>
      </c>
    </row>
    <row r="334" customHeight="1" spans="1:19">
      <c r="A334" s="13">
        <v>330</v>
      </c>
      <c r="B334" s="14"/>
      <c r="C334" s="14" t="s">
        <v>2647</v>
      </c>
      <c r="D334" s="14" t="s">
        <v>58</v>
      </c>
      <c r="E334" s="23" t="s">
        <v>2650</v>
      </c>
      <c r="F334" s="13">
        <v>2020</v>
      </c>
      <c r="G334" s="14">
        <v>1</v>
      </c>
      <c r="H334" s="14" t="s">
        <v>64</v>
      </c>
      <c r="I334" s="14">
        <v>30</v>
      </c>
      <c r="J334" s="14">
        <v>16.02</v>
      </c>
      <c r="K334" s="14">
        <v>7.5</v>
      </c>
      <c r="L334" s="14"/>
      <c r="M334" s="14"/>
      <c r="N334" s="14">
        <v>16.02</v>
      </c>
      <c r="O334" s="14" t="s">
        <v>2647</v>
      </c>
      <c r="P334" s="14" t="s">
        <v>2647</v>
      </c>
      <c r="Q334" s="14" t="s">
        <v>2647</v>
      </c>
      <c r="R334" s="14" t="s">
        <v>2647</v>
      </c>
      <c r="S334" s="14" t="s">
        <v>2651</v>
      </c>
    </row>
    <row r="335" customHeight="1" spans="1:19">
      <c r="A335" s="13">
        <v>331</v>
      </c>
      <c r="B335" s="14"/>
      <c r="C335" s="14" t="s">
        <v>2647</v>
      </c>
      <c r="D335" s="24" t="s">
        <v>103</v>
      </c>
      <c r="E335" s="23" t="s">
        <v>2652</v>
      </c>
      <c r="F335" s="13">
        <v>2020</v>
      </c>
      <c r="G335" s="14">
        <v>1</v>
      </c>
      <c r="H335" s="14" t="s">
        <v>64</v>
      </c>
      <c r="I335" s="14">
        <v>30</v>
      </c>
      <c r="J335" s="14">
        <v>6.2</v>
      </c>
      <c r="K335" s="14"/>
      <c r="L335" s="14">
        <v>3</v>
      </c>
      <c r="M335" s="14"/>
      <c r="N335" s="14">
        <v>6.2</v>
      </c>
      <c r="O335" s="14" t="s">
        <v>2647</v>
      </c>
      <c r="P335" s="14" t="s">
        <v>2647</v>
      </c>
      <c r="Q335" s="14" t="s">
        <v>2647</v>
      </c>
      <c r="R335" s="14" t="s">
        <v>2647</v>
      </c>
      <c r="S335" s="14" t="s">
        <v>2653</v>
      </c>
    </row>
    <row r="336" customHeight="1" spans="1:19">
      <c r="A336" s="13">
        <v>332</v>
      </c>
      <c r="B336" s="14" t="s">
        <v>25</v>
      </c>
      <c r="C336" s="15" t="s">
        <v>2654</v>
      </c>
      <c r="D336" s="15" t="s">
        <v>58</v>
      </c>
      <c r="E336" s="15" t="s">
        <v>2655</v>
      </c>
      <c r="F336" s="13">
        <v>2020</v>
      </c>
      <c r="G336" s="15">
        <v>1.1</v>
      </c>
      <c r="H336" s="15" t="s">
        <v>60</v>
      </c>
      <c r="I336" s="15">
        <v>20</v>
      </c>
      <c r="J336" s="23">
        <v>29.5</v>
      </c>
      <c r="K336" s="15">
        <v>22</v>
      </c>
      <c r="L336" s="15">
        <v>0</v>
      </c>
      <c r="M336" s="15">
        <v>0</v>
      </c>
      <c r="N336" s="15">
        <v>29.5</v>
      </c>
      <c r="O336" s="15" t="s">
        <v>2654</v>
      </c>
      <c r="P336" s="15" t="s">
        <v>2654</v>
      </c>
      <c r="Q336" s="15" t="s">
        <v>2654</v>
      </c>
      <c r="R336" s="15" t="s">
        <v>2654</v>
      </c>
      <c r="S336" s="15" t="s">
        <v>2656</v>
      </c>
    </row>
    <row r="337" customHeight="1" spans="1:19">
      <c r="A337" s="13">
        <v>333</v>
      </c>
      <c r="B337" s="14"/>
      <c r="C337" s="15" t="s">
        <v>484</v>
      </c>
      <c r="D337" s="15" t="s">
        <v>58</v>
      </c>
      <c r="E337" s="15" t="s">
        <v>2657</v>
      </c>
      <c r="F337" s="13">
        <v>2020</v>
      </c>
      <c r="G337" s="15">
        <v>50</v>
      </c>
      <c r="H337" s="15" t="s">
        <v>87</v>
      </c>
      <c r="I337" s="15">
        <v>10</v>
      </c>
      <c r="J337" s="23">
        <v>4.8</v>
      </c>
      <c r="K337" s="15">
        <v>4.2</v>
      </c>
      <c r="L337" s="15">
        <v>0</v>
      </c>
      <c r="M337" s="15">
        <v>0</v>
      </c>
      <c r="N337" s="15">
        <v>2.8</v>
      </c>
      <c r="O337" s="15" t="s">
        <v>484</v>
      </c>
      <c r="P337" s="15" t="s">
        <v>484</v>
      </c>
      <c r="Q337" s="15" t="s">
        <v>484</v>
      </c>
      <c r="R337" s="15" t="s">
        <v>484</v>
      </c>
      <c r="S337" s="15" t="s">
        <v>1716</v>
      </c>
    </row>
    <row r="338" customHeight="1" spans="1:19">
      <c r="A338" s="13">
        <v>334</v>
      </c>
      <c r="B338" s="14"/>
      <c r="C338" s="15" t="s">
        <v>484</v>
      </c>
      <c r="D338" s="15" t="s">
        <v>58</v>
      </c>
      <c r="E338" s="15" t="s">
        <v>2658</v>
      </c>
      <c r="F338" s="13">
        <v>2020</v>
      </c>
      <c r="G338" s="15">
        <v>2</v>
      </c>
      <c r="H338" s="15" t="s">
        <v>271</v>
      </c>
      <c r="I338" s="15">
        <v>20</v>
      </c>
      <c r="J338" s="23">
        <v>38.5</v>
      </c>
      <c r="K338" s="15">
        <v>38</v>
      </c>
      <c r="L338" s="15">
        <v>0</v>
      </c>
      <c r="M338" s="15">
        <v>0</v>
      </c>
      <c r="N338" s="15">
        <v>36</v>
      </c>
      <c r="O338" s="15" t="s">
        <v>484</v>
      </c>
      <c r="P338" s="15" t="s">
        <v>484</v>
      </c>
      <c r="Q338" s="15" t="s">
        <v>484</v>
      </c>
      <c r="R338" s="15" t="s">
        <v>484</v>
      </c>
      <c r="S338" s="15" t="s">
        <v>2659</v>
      </c>
    </row>
    <row r="339" customHeight="1" spans="1:19">
      <c r="A339" s="13">
        <v>335</v>
      </c>
      <c r="B339" s="14"/>
      <c r="C339" s="15" t="s">
        <v>484</v>
      </c>
      <c r="D339" s="15" t="s">
        <v>58</v>
      </c>
      <c r="E339" s="15" t="s">
        <v>2660</v>
      </c>
      <c r="F339" s="13">
        <v>2020</v>
      </c>
      <c r="G339" s="15">
        <v>30</v>
      </c>
      <c r="H339" s="15" t="s">
        <v>87</v>
      </c>
      <c r="I339" s="15">
        <v>10</v>
      </c>
      <c r="J339" s="23">
        <v>0.96</v>
      </c>
      <c r="K339" s="15">
        <v>0.9</v>
      </c>
      <c r="L339" s="15">
        <v>0</v>
      </c>
      <c r="M339" s="15">
        <v>0</v>
      </c>
      <c r="N339" s="15">
        <v>0.8</v>
      </c>
      <c r="O339" s="15" t="s">
        <v>484</v>
      </c>
      <c r="P339" s="15" t="s">
        <v>484</v>
      </c>
      <c r="Q339" s="15" t="s">
        <v>484</v>
      </c>
      <c r="R339" s="15" t="s">
        <v>484</v>
      </c>
      <c r="S339" s="15" t="s">
        <v>2661</v>
      </c>
    </row>
    <row r="340" customHeight="1" spans="1:19">
      <c r="A340" s="13">
        <v>336</v>
      </c>
      <c r="B340" s="14"/>
      <c r="C340" s="15" t="s">
        <v>484</v>
      </c>
      <c r="D340" s="15" t="s">
        <v>58</v>
      </c>
      <c r="E340" s="15" t="s">
        <v>2662</v>
      </c>
      <c r="F340" s="13">
        <v>2020</v>
      </c>
      <c r="G340" s="15">
        <v>50</v>
      </c>
      <c r="H340" s="15" t="s">
        <v>87</v>
      </c>
      <c r="I340" s="15">
        <v>10</v>
      </c>
      <c r="J340" s="23">
        <v>12.5</v>
      </c>
      <c r="K340" s="15">
        <v>11</v>
      </c>
      <c r="L340" s="15">
        <v>0</v>
      </c>
      <c r="M340" s="15">
        <v>0</v>
      </c>
      <c r="N340" s="15">
        <v>10</v>
      </c>
      <c r="O340" s="15" t="s">
        <v>484</v>
      </c>
      <c r="P340" s="15" t="s">
        <v>484</v>
      </c>
      <c r="Q340" s="15" t="s">
        <v>484</v>
      </c>
      <c r="R340" s="15" t="s">
        <v>484</v>
      </c>
      <c r="S340" s="15" t="s">
        <v>2663</v>
      </c>
    </row>
    <row r="341" customHeight="1" spans="1:19">
      <c r="A341" s="13">
        <v>337</v>
      </c>
      <c r="B341" s="14"/>
      <c r="C341" s="61" t="s">
        <v>491</v>
      </c>
      <c r="D341" s="15" t="s">
        <v>58</v>
      </c>
      <c r="E341" s="62" t="s">
        <v>2664</v>
      </c>
      <c r="F341" s="13">
        <v>2020</v>
      </c>
      <c r="G341" s="15">
        <v>1</v>
      </c>
      <c r="H341" s="15" t="s">
        <v>264</v>
      </c>
      <c r="I341" s="15">
        <v>20</v>
      </c>
      <c r="J341" s="63">
        <v>4.019188</v>
      </c>
      <c r="K341" s="15">
        <v>4</v>
      </c>
      <c r="L341" s="15">
        <v>0</v>
      </c>
      <c r="M341" s="15">
        <v>0</v>
      </c>
      <c r="N341" s="15">
        <v>3</v>
      </c>
      <c r="O341" s="61" t="s">
        <v>491</v>
      </c>
      <c r="P341" s="61" t="s">
        <v>491</v>
      </c>
      <c r="Q341" s="61" t="s">
        <v>491</v>
      </c>
      <c r="R341" s="61" t="s">
        <v>491</v>
      </c>
      <c r="S341" s="15" t="s">
        <v>2665</v>
      </c>
    </row>
    <row r="342" customHeight="1" spans="1:19">
      <c r="A342" s="13">
        <v>338</v>
      </c>
      <c r="B342" s="14"/>
      <c r="C342" s="61" t="s">
        <v>491</v>
      </c>
      <c r="D342" s="15" t="s">
        <v>58</v>
      </c>
      <c r="E342" s="15" t="s">
        <v>2666</v>
      </c>
      <c r="F342" s="13">
        <v>2020</v>
      </c>
      <c r="G342" s="15">
        <v>1</v>
      </c>
      <c r="H342" s="15" t="s">
        <v>264</v>
      </c>
      <c r="I342" s="15">
        <v>10</v>
      </c>
      <c r="J342" s="23">
        <v>8.2046</v>
      </c>
      <c r="K342" s="15">
        <v>8</v>
      </c>
      <c r="L342" s="15">
        <v>0</v>
      </c>
      <c r="M342" s="15">
        <v>0.2046</v>
      </c>
      <c r="N342" s="15">
        <v>7</v>
      </c>
      <c r="O342" s="61" t="s">
        <v>491</v>
      </c>
      <c r="P342" s="61" t="s">
        <v>491</v>
      </c>
      <c r="Q342" s="61" t="s">
        <v>491</v>
      </c>
      <c r="R342" s="61" t="s">
        <v>491</v>
      </c>
      <c r="S342" s="15" t="s">
        <v>2667</v>
      </c>
    </row>
    <row r="343" customHeight="1" spans="1:19">
      <c r="A343" s="13">
        <v>339</v>
      </c>
      <c r="B343" s="14"/>
      <c r="C343" s="15" t="s">
        <v>500</v>
      </c>
      <c r="D343" s="15" t="s">
        <v>58</v>
      </c>
      <c r="E343" s="15" t="s">
        <v>2668</v>
      </c>
      <c r="F343" s="13">
        <v>2020</v>
      </c>
      <c r="G343" s="15">
        <v>1</v>
      </c>
      <c r="H343" s="15" t="s">
        <v>264</v>
      </c>
      <c r="I343" s="15">
        <v>5</v>
      </c>
      <c r="J343" s="23">
        <v>10.019331</v>
      </c>
      <c r="K343" s="15">
        <v>6.39</v>
      </c>
      <c r="L343" s="15">
        <v>0</v>
      </c>
      <c r="M343" s="15">
        <v>3.629331</v>
      </c>
      <c r="N343" s="15">
        <v>6</v>
      </c>
      <c r="O343" s="15" t="s">
        <v>500</v>
      </c>
      <c r="P343" s="15" t="s">
        <v>500</v>
      </c>
      <c r="Q343" s="15" t="s">
        <v>500</v>
      </c>
      <c r="R343" s="15" t="s">
        <v>500</v>
      </c>
      <c r="S343" s="15" t="s">
        <v>2669</v>
      </c>
    </row>
    <row r="344" customHeight="1" spans="1:19">
      <c r="A344" s="13">
        <v>340</v>
      </c>
      <c r="B344" s="14"/>
      <c r="C344" s="15" t="s">
        <v>500</v>
      </c>
      <c r="D344" s="15" t="s">
        <v>58</v>
      </c>
      <c r="E344" s="15" t="s">
        <v>2670</v>
      </c>
      <c r="F344" s="13">
        <v>2020</v>
      </c>
      <c r="G344" s="15">
        <v>1</v>
      </c>
      <c r="H344" s="15" t="s">
        <v>264</v>
      </c>
      <c r="I344" s="15">
        <v>10</v>
      </c>
      <c r="J344" s="23">
        <v>4.656811</v>
      </c>
      <c r="K344" s="15">
        <v>3.25</v>
      </c>
      <c r="L344" s="15">
        <v>0</v>
      </c>
      <c r="M344" s="15">
        <v>1.406811</v>
      </c>
      <c r="N344" s="15">
        <v>3.2</v>
      </c>
      <c r="O344" s="15" t="s">
        <v>500</v>
      </c>
      <c r="P344" s="15" t="s">
        <v>500</v>
      </c>
      <c r="Q344" s="15" t="s">
        <v>500</v>
      </c>
      <c r="R344" s="15" t="s">
        <v>500</v>
      </c>
      <c r="S344" s="15" t="s">
        <v>1198</v>
      </c>
    </row>
    <row r="345" customHeight="1" spans="1:19">
      <c r="A345" s="13">
        <v>341</v>
      </c>
      <c r="B345" s="14"/>
      <c r="C345" s="61" t="s">
        <v>506</v>
      </c>
      <c r="D345" s="15" t="s">
        <v>58</v>
      </c>
      <c r="E345" s="15" t="s">
        <v>2671</v>
      </c>
      <c r="F345" s="13">
        <v>2020</v>
      </c>
      <c r="G345" s="15">
        <v>10</v>
      </c>
      <c r="H345" s="15" t="s">
        <v>60</v>
      </c>
      <c r="I345" s="15">
        <v>10</v>
      </c>
      <c r="J345" s="23">
        <v>45.9</v>
      </c>
      <c r="K345" s="15">
        <v>28.7</v>
      </c>
      <c r="L345" s="15">
        <v>0</v>
      </c>
      <c r="M345" s="15">
        <v>0</v>
      </c>
      <c r="N345" s="15">
        <v>40</v>
      </c>
      <c r="O345" s="61" t="s">
        <v>506</v>
      </c>
      <c r="P345" s="61" t="s">
        <v>506</v>
      </c>
      <c r="Q345" s="61" t="s">
        <v>506</v>
      </c>
      <c r="R345" s="61" t="s">
        <v>506</v>
      </c>
      <c r="S345" s="15" t="s">
        <v>510</v>
      </c>
    </row>
    <row r="346" customHeight="1" spans="1:19">
      <c r="A346" s="13">
        <v>342</v>
      </c>
      <c r="B346" s="14"/>
      <c r="C346" s="15" t="s">
        <v>511</v>
      </c>
      <c r="D346" s="15" t="s">
        <v>58</v>
      </c>
      <c r="E346" s="15" t="s">
        <v>2672</v>
      </c>
      <c r="F346" s="13">
        <v>2020</v>
      </c>
      <c r="G346" s="15">
        <v>1</v>
      </c>
      <c r="H346" s="15" t="s">
        <v>264</v>
      </c>
      <c r="I346" s="15">
        <v>10</v>
      </c>
      <c r="J346" s="23">
        <v>3.64</v>
      </c>
      <c r="K346" s="15"/>
      <c r="L346" s="15">
        <v>3</v>
      </c>
      <c r="M346" s="15">
        <v>0</v>
      </c>
      <c r="N346" s="15">
        <v>3.64</v>
      </c>
      <c r="O346" s="15" t="s">
        <v>511</v>
      </c>
      <c r="P346" s="15" t="s">
        <v>511</v>
      </c>
      <c r="Q346" s="15" t="s">
        <v>511</v>
      </c>
      <c r="R346" s="15" t="s">
        <v>511</v>
      </c>
      <c r="S346" s="15" t="s">
        <v>2673</v>
      </c>
    </row>
    <row r="347" customHeight="1" spans="1:19">
      <c r="A347" s="13">
        <v>343</v>
      </c>
      <c r="B347" s="14"/>
      <c r="C347" s="15" t="s">
        <v>515</v>
      </c>
      <c r="D347" s="15" t="s">
        <v>58</v>
      </c>
      <c r="E347" s="15" t="s">
        <v>2674</v>
      </c>
      <c r="F347" s="13">
        <v>2020</v>
      </c>
      <c r="G347" s="15">
        <v>1</v>
      </c>
      <c r="H347" s="15" t="s">
        <v>264</v>
      </c>
      <c r="I347" s="15">
        <v>10</v>
      </c>
      <c r="J347" s="23">
        <v>3.9</v>
      </c>
      <c r="K347" s="15">
        <v>2.48</v>
      </c>
      <c r="L347" s="15">
        <v>0</v>
      </c>
      <c r="M347" s="15">
        <v>0</v>
      </c>
      <c r="N347" s="15">
        <v>3</v>
      </c>
      <c r="O347" s="15" t="s">
        <v>515</v>
      </c>
      <c r="P347" s="15" t="s">
        <v>515</v>
      </c>
      <c r="Q347" s="15" t="s">
        <v>515</v>
      </c>
      <c r="R347" s="15" t="s">
        <v>515</v>
      </c>
      <c r="S347" s="15" t="s">
        <v>2675</v>
      </c>
    </row>
    <row r="348" customHeight="1" spans="1:19">
      <c r="A348" s="13">
        <v>344</v>
      </c>
      <c r="B348" s="14"/>
      <c r="C348" s="15" t="s">
        <v>515</v>
      </c>
      <c r="D348" s="15" t="s">
        <v>58</v>
      </c>
      <c r="E348" s="15" t="s">
        <v>2676</v>
      </c>
      <c r="F348" s="13">
        <v>2020</v>
      </c>
      <c r="G348" s="15">
        <v>1</v>
      </c>
      <c r="H348" s="15" t="s">
        <v>264</v>
      </c>
      <c r="I348" s="15">
        <v>10</v>
      </c>
      <c r="J348" s="23">
        <v>3.46</v>
      </c>
      <c r="K348" s="15"/>
      <c r="L348" s="15">
        <v>3</v>
      </c>
      <c r="M348" s="15">
        <v>0</v>
      </c>
      <c r="N348" s="15">
        <v>3</v>
      </c>
      <c r="O348" s="15" t="s">
        <v>515</v>
      </c>
      <c r="P348" s="15" t="s">
        <v>515</v>
      </c>
      <c r="Q348" s="15" t="s">
        <v>515</v>
      </c>
      <c r="R348" s="15" t="s">
        <v>515</v>
      </c>
      <c r="S348" s="15" t="s">
        <v>2677</v>
      </c>
    </row>
    <row r="349" customHeight="1" spans="1:19">
      <c r="A349" s="13">
        <v>345</v>
      </c>
      <c r="B349" s="14"/>
      <c r="C349" s="15" t="s">
        <v>502</v>
      </c>
      <c r="D349" s="15" t="s">
        <v>58</v>
      </c>
      <c r="E349" s="15" t="s">
        <v>2678</v>
      </c>
      <c r="F349" s="13">
        <v>2020</v>
      </c>
      <c r="G349" s="15">
        <v>0.68</v>
      </c>
      <c r="H349" s="15" t="s">
        <v>60</v>
      </c>
      <c r="I349" s="15">
        <v>30</v>
      </c>
      <c r="J349" s="23">
        <v>8.32</v>
      </c>
      <c r="K349" s="15">
        <v>7.02</v>
      </c>
      <c r="L349" s="15">
        <v>0</v>
      </c>
      <c r="M349" s="15">
        <v>1.3</v>
      </c>
      <c r="N349" s="15">
        <v>7</v>
      </c>
      <c r="O349" s="15" t="s">
        <v>502</v>
      </c>
      <c r="P349" s="15" t="s">
        <v>502</v>
      </c>
      <c r="Q349" s="15" t="s">
        <v>502</v>
      </c>
      <c r="R349" s="15" t="s">
        <v>502</v>
      </c>
      <c r="S349" s="15" t="s">
        <v>1204</v>
      </c>
    </row>
    <row r="350" customHeight="1" spans="1:19">
      <c r="A350" s="13">
        <v>346</v>
      </c>
      <c r="B350" s="14"/>
      <c r="C350" s="15" t="s">
        <v>502</v>
      </c>
      <c r="D350" s="15" t="s">
        <v>58</v>
      </c>
      <c r="E350" s="15" t="s">
        <v>2679</v>
      </c>
      <c r="F350" s="13">
        <v>2020</v>
      </c>
      <c r="G350" s="15">
        <v>0.85</v>
      </c>
      <c r="H350" s="15" t="s">
        <v>60</v>
      </c>
      <c r="I350" s="15">
        <v>15</v>
      </c>
      <c r="J350" s="23">
        <v>4.06</v>
      </c>
      <c r="K350" s="15">
        <v>3</v>
      </c>
      <c r="L350" s="15">
        <v>0</v>
      </c>
      <c r="M350" s="15">
        <v>1.06</v>
      </c>
      <c r="N350" s="15">
        <v>3</v>
      </c>
      <c r="O350" s="15" t="s">
        <v>502</v>
      </c>
      <c r="P350" s="15" t="s">
        <v>502</v>
      </c>
      <c r="Q350" s="15" t="s">
        <v>502</v>
      </c>
      <c r="R350" s="15" t="s">
        <v>502</v>
      </c>
      <c r="S350" s="15" t="s">
        <v>2680</v>
      </c>
    </row>
    <row r="351" customHeight="1" spans="1:19">
      <c r="A351" s="13">
        <v>347</v>
      </c>
      <c r="B351" s="14"/>
      <c r="C351" s="15" t="s">
        <v>502</v>
      </c>
      <c r="D351" s="15" t="s">
        <v>58</v>
      </c>
      <c r="E351" s="15" t="s">
        <v>2681</v>
      </c>
      <c r="F351" s="13">
        <v>2020</v>
      </c>
      <c r="G351" s="15">
        <v>560</v>
      </c>
      <c r="H351" s="15" t="s">
        <v>1203</v>
      </c>
      <c r="I351" s="15">
        <v>30</v>
      </c>
      <c r="J351" s="23">
        <v>7.7</v>
      </c>
      <c r="K351" s="15">
        <v>3.46</v>
      </c>
      <c r="L351" s="15">
        <v>0</v>
      </c>
      <c r="M351" s="15">
        <v>4.24</v>
      </c>
      <c r="N351" s="15">
        <v>7</v>
      </c>
      <c r="O351" s="15" t="s">
        <v>502</v>
      </c>
      <c r="P351" s="15" t="s">
        <v>502</v>
      </c>
      <c r="Q351" s="15" t="s">
        <v>502</v>
      </c>
      <c r="R351" s="15" t="s">
        <v>502</v>
      </c>
      <c r="S351" s="15" t="s">
        <v>2680</v>
      </c>
    </row>
    <row r="352" customHeight="1" spans="1:19">
      <c r="A352" s="13">
        <v>348</v>
      </c>
      <c r="B352" s="14"/>
      <c r="C352" s="15" t="s">
        <v>502</v>
      </c>
      <c r="D352" s="15" t="s">
        <v>58</v>
      </c>
      <c r="E352" s="15" t="s">
        <v>2678</v>
      </c>
      <c r="F352" s="13">
        <v>2020</v>
      </c>
      <c r="G352" s="15">
        <v>0.53</v>
      </c>
      <c r="H352" s="15" t="s">
        <v>60</v>
      </c>
      <c r="I352" s="15">
        <v>30</v>
      </c>
      <c r="J352" s="23">
        <v>27.2</v>
      </c>
      <c r="K352" s="15">
        <v>8.2</v>
      </c>
      <c r="L352" s="15">
        <v>0</v>
      </c>
      <c r="M352" s="15">
        <v>19</v>
      </c>
      <c r="N352" s="15">
        <v>25</v>
      </c>
      <c r="O352" s="15" t="s">
        <v>502</v>
      </c>
      <c r="P352" s="15" t="s">
        <v>502</v>
      </c>
      <c r="Q352" s="15" t="s">
        <v>502</v>
      </c>
      <c r="R352" s="15" t="s">
        <v>502</v>
      </c>
      <c r="S352" s="15" t="s">
        <v>1204</v>
      </c>
    </row>
    <row r="353" customHeight="1" spans="1:19">
      <c r="A353" s="13">
        <v>349</v>
      </c>
      <c r="B353" s="14"/>
      <c r="C353" s="15" t="s">
        <v>1218</v>
      </c>
      <c r="D353" s="15" t="s">
        <v>58</v>
      </c>
      <c r="E353" s="15" t="s">
        <v>2682</v>
      </c>
      <c r="F353" s="13">
        <v>2020</v>
      </c>
      <c r="G353" s="15">
        <v>1</v>
      </c>
      <c r="H353" s="15" t="s">
        <v>280</v>
      </c>
      <c r="I353" s="15">
        <v>20</v>
      </c>
      <c r="J353" s="23">
        <v>5.06</v>
      </c>
      <c r="K353" s="15">
        <v>2.5</v>
      </c>
      <c r="L353" s="15">
        <v>0</v>
      </c>
      <c r="M353" s="15">
        <v>2.5</v>
      </c>
      <c r="N353" s="15">
        <v>4</v>
      </c>
      <c r="O353" s="15" t="s">
        <v>1218</v>
      </c>
      <c r="P353" s="15" t="s">
        <v>1218</v>
      </c>
      <c r="Q353" s="15" t="s">
        <v>1218</v>
      </c>
      <c r="R353" s="15" t="s">
        <v>1218</v>
      </c>
      <c r="S353" s="15" t="s">
        <v>2683</v>
      </c>
    </row>
    <row r="354" customHeight="1" spans="1:19">
      <c r="A354" s="13">
        <v>350</v>
      </c>
      <c r="B354" s="14"/>
      <c r="C354" s="15" t="s">
        <v>1218</v>
      </c>
      <c r="D354" s="15" t="s">
        <v>58</v>
      </c>
      <c r="E354" s="15" t="s">
        <v>2684</v>
      </c>
      <c r="F354" s="13">
        <v>2020</v>
      </c>
      <c r="G354" s="15">
        <v>1.6</v>
      </c>
      <c r="H354" s="15" t="s">
        <v>60</v>
      </c>
      <c r="I354" s="15">
        <v>20</v>
      </c>
      <c r="J354" s="23">
        <v>146</v>
      </c>
      <c r="K354" s="15">
        <v>32</v>
      </c>
      <c r="L354" s="15">
        <v>1</v>
      </c>
      <c r="M354" s="15">
        <v>60</v>
      </c>
      <c r="N354" s="15">
        <v>120</v>
      </c>
      <c r="O354" s="15" t="s">
        <v>1218</v>
      </c>
      <c r="P354" s="15" t="s">
        <v>1218</v>
      </c>
      <c r="Q354" s="15" t="s">
        <v>1218</v>
      </c>
      <c r="R354" s="15" t="s">
        <v>1218</v>
      </c>
      <c r="S354" s="15" t="s">
        <v>2685</v>
      </c>
    </row>
    <row r="355" customHeight="1" spans="1:19">
      <c r="A355" s="13">
        <v>351</v>
      </c>
      <c r="B355" s="14"/>
      <c r="C355" s="15" t="s">
        <v>2686</v>
      </c>
      <c r="D355" s="15" t="s">
        <v>58</v>
      </c>
      <c r="E355" s="15" t="s">
        <v>2687</v>
      </c>
      <c r="F355" s="13">
        <v>2020</v>
      </c>
      <c r="G355" s="15">
        <v>1</v>
      </c>
      <c r="H355" s="15" t="s">
        <v>264</v>
      </c>
      <c r="I355" s="15">
        <v>50</v>
      </c>
      <c r="J355" s="23">
        <v>35</v>
      </c>
      <c r="K355" s="15">
        <v>32</v>
      </c>
      <c r="L355" s="15">
        <v>0</v>
      </c>
      <c r="M355" s="15">
        <v>3</v>
      </c>
      <c r="N355" s="15">
        <v>29</v>
      </c>
      <c r="O355" s="15" t="s">
        <v>2686</v>
      </c>
      <c r="P355" s="15" t="s">
        <v>2686</v>
      </c>
      <c r="Q355" s="15" t="s">
        <v>2686</v>
      </c>
      <c r="R355" s="15" t="s">
        <v>2686</v>
      </c>
      <c r="S355" s="15" t="s">
        <v>2688</v>
      </c>
    </row>
    <row r="356" customHeight="1" spans="1:19">
      <c r="A356" s="13">
        <v>352</v>
      </c>
      <c r="B356" s="14"/>
      <c r="C356" s="15" t="s">
        <v>1221</v>
      </c>
      <c r="D356" s="15" t="s">
        <v>58</v>
      </c>
      <c r="E356" s="15" t="s">
        <v>2689</v>
      </c>
      <c r="F356" s="13">
        <v>2020</v>
      </c>
      <c r="G356" s="15">
        <v>1</v>
      </c>
      <c r="H356" s="15" t="s">
        <v>68</v>
      </c>
      <c r="I356" s="15">
        <v>20</v>
      </c>
      <c r="J356" s="23">
        <v>24.5</v>
      </c>
      <c r="K356" s="15">
        <v>11.5</v>
      </c>
      <c r="L356" s="15">
        <v>0</v>
      </c>
      <c r="M356" s="15">
        <v>0</v>
      </c>
      <c r="N356" s="15">
        <v>22</v>
      </c>
      <c r="O356" s="15" t="s">
        <v>1221</v>
      </c>
      <c r="P356" s="15" t="s">
        <v>1221</v>
      </c>
      <c r="Q356" s="15" t="s">
        <v>1221</v>
      </c>
      <c r="R356" s="15" t="s">
        <v>1221</v>
      </c>
      <c r="S356" s="15" t="s">
        <v>2690</v>
      </c>
    </row>
    <row r="357" customHeight="1" spans="1:19">
      <c r="A357" s="13">
        <v>353</v>
      </c>
      <c r="B357" s="14"/>
      <c r="C357" s="15" t="s">
        <v>1224</v>
      </c>
      <c r="D357" s="15" t="s">
        <v>58</v>
      </c>
      <c r="E357" s="15" t="s">
        <v>2691</v>
      </c>
      <c r="F357" s="13">
        <v>2020</v>
      </c>
      <c r="G357" s="15">
        <v>1.3</v>
      </c>
      <c r="H357" s="15" t="s">
        <v>60</v>
      </c>
      <c r="I357" s="15" t="s">
        <v>811</v>
      </c>
      <c r="J357" s="64">
        <v>100</v>
      </c>
      <c r="K357" s="64">
        <v>20.8</v>
      </c>
      <c r="L357" s="15">
        <v>0</v>
      </c>
      <c r="M357" s="64">
        <v>0</v>
      </c>
      <c r="N357" s="15">
        <v>80</v>
      </c>
      <c r="O357" s="15" t="s">
        <v>1224</v>
      </c>
      <c r="P357" s="15" t="s">
        <v>1224</v>
      </c>
      <c r="Q357" s="15" t="s">
        <v>1224</v>
      </c>
      <c r="R357" s="15" t="s">
        <v>1224</v>
      </c>
      <c r="S357" s="15" t="s">
        <v>1224</v>
      </c>
    </row>
    <row r="358" customHeight="1" spans="1:19">
      <c r="A358" s="13">
        <v>354</v>
      </c>
      <c r="B358" s="14"/>
      <c r="C358" s="15" t="s">
        <v>1224</v>
      </c>
      <c r="D358" s="15" t="s">
        <v>58</v>
      </c>
      <c r="E358" s="15" t="s">
        <v>2692</v>
      </c>
      <c r="F358" s="13">
        <v>2020</v>
      </c>
      <c r="G358" s="15">
        <v>0.33</v>
      </c>
      <c r="H358" s="15" t="s">
        <v>60</v>
      </c>
      <c r="I358" s="15" t="s">
        <v>811</v>
      </c>
      <c r="J358" s="23">
        <v>19</v>
      </c>
      <c r="K358" s="15">
        <v>7.2703</v>
      </c>
      <c r="L358" s="15">
        <v>0</v>
      </c>
      <c r="M358" s="15">
        <v>3</v>
      </c>
      <c r="N358" s="15">
        <v>15</v>
      </c>
      <c r="O358" s="15" t="s">
        <v>1224</v>
      </c>
      <c r="P358" s="15" t="s">
        <v>1224</v>
      </c>
      <c r="Q358" s="15" t="s">
        <v>1224</v>
      </c>
      <c r="R358" s="15" t="s">
        <v>1224</v>
      </c>
      <c r="S358" s="15" t="s">
        <v>2693</v>
      </c>
    </row>
    <row r="359" customHeight="1" spans="1:19">
      <c r="A359" s="13">
        <v>355</v>
      </c>
      <c r="B359" s="14"/>
      <c r="C359" s="15" t="s">
        <v>1224</v>
      </c>
      <c r="D359" s="15" t="s">
        <v>58</v>
      </c>
      <c r="E359" s="15" t="s">
        <v>2694</v>
      </c>
      <c r="F359" s="13">
        <v>2020</v>
      </c>
      <c r="G359" s="15">
        <v>1.4</v>
      </c>
      <c r="H359" s="15" t="s">
        <v>60</v>
      </c>
      <c r="I359" s="15" t="s">
        <v>811</v>
      </c>
      <c r="J359" s="23">
        <v>41</v>
      </c>
      <c r="K359" s="15">
        <v>28</v>
      </c>
      <c r="L359" s="15">
        <v>0</v>
      </c>
      <c r="M359" s="15">
        <v>0</v>
      </c>
      <c r="N359" s="15">
        <v>35</v>
      </c>
      <c r="O359" s="15" t="s">
        <v>1224</v>
      </c>
      <c r="P359" s="15" t="s">
        <v>1224</v>
      </c>
      <c r="Q359" s="15" t="s">
        <v>1224</v>
      </c>
      <c r="R359" s="15" t="s">
        <v>1224</v>
      </c>
      <c r="S359" s="15" t="s">
        <v>2695</v>
      </c>
    </row>
    <row r="360" customHeight="1" spans="1:19">
      <c r="A360" s="13">
        <v>356</v>
      </c>
      <c r="B360" s="14"/>
      <c r="C360" s="15" t="s">
        <v>518</v>
      </c>
      <c r="D360" s="15" t="s">
        <v>58</v>
      </c>
      <c r="E360" s="15" t="s">
        <v>2696</v>
      </c>
      <c r="F360" s="13">
        <v>2020</v>
      </c>
      <c r="G360" s="15">
        <v>0.97</v>
      </c>
      <c r="H360" s="15" t="s">
        <v>60</v>
      </c>
      <c r="I360" s="15">
        <v>20</v>
      </c>
      <c r="J360" s="14">
        <v>12.0602</v>
      </c>
      <c r="K360" s="13">
        <v>7.23</v>
      </c>
      <c r="L360" s="13">
        <v>4.8302</v>
      </c>
      <c r="M360" s="15">
        <v>0</v>
      </c>
      <c r="N360" s="15">
        <v>12</v>
      </c>
      <c r="O360" s="15" t="s">
        <v>518</v>
      </c>
      <c r="P360" s="15" t="s">
        <v>518</v>
      </c>
      <c r="Q360" s="15" t="s">
        <v>518</v>
      </c>
      <c r="R360" s="15" t="s">
        <v>518</v>
      </c>
      <c r="S360" s="15" t="s">
        <v>520</v>
      </c>
    </row>
    <row r="361" customHeight="1" spans="1:19">
      <c r="A361" s="13">
        <v>357</v>
      </c>
      <c r="B361" s="14"/>
      <c r="C361" s="15" t="s">
        <v>518</v>
      </c>
      <c r="D361" s="15" t="s">
        <v>58</v>
      </c>
      <c r="E361" s="15" t="s">
        <v>2697</v>
      </c>
      <c r="F361" s="13">
        <v>2020</v>
      </c>
      <c r="G361" s="15">
        <v>100</v>
      </c>
      <c r="H361" s="15" t="s">
        <v>105</v>
      </c>
      <c r="I361" s="15">
        <v>15</v>
      </c>
      <c r="J361" s="23">
        <v>14</v>
      </c>
      <c r="K361" s="15">
        <v>14</v>
      </c>
      <c r="L361" s="15">
        <v>0</v>
      </c>
      <c r="M361" s="15">
        <v>0</v>
      </c>
      <c r="N361" s="15">
        <v>14</v>
      </c>
      <c r="O361" s="15" t="s">
        <v>518</v>
      </c>
      <c r="P361" s="15" t="s">
        <v>518</v>
      </c>
      <c r="Q361" s="15" t="s">
        <v>518</v>
      </c>
      <c r="R361" s="15" t="s">
        <v>518</v>
      </c>
      <c r="S361" s="15" t="s">
        <v>2698</v>
      </c>
    </row>
    <row r="362" customHeight="1" spans="1:19">
      <c r="A362" s="13">
        <v>358</v>
      </c>
      <c r="B362" s="14"/>
      <c r="C362" s="15" t="s">
        <v>518</v>
      </c>
      <c r="D362" s="15" t="s">
        <v>58</v>
      </c>
      <c r="E362" s="15" t="s">
        <v>2699</v>
      </c>
      <c r="F362" s="13">
        <v>2020</v>
      </c>
      <c r="G362" s="15">
        <v>0.26</v>
      </c>
      <c r="H362" s="15" t="s">
        <v>60</v>
      </c>
      <c r="I362" s="15">
        <v>30</v>
      </c>
      <c r="J362" s="23">
        <v>19.074411</v>
      </c>
      <c r="K362" s="15">
        <v>19.074411</v>
      </c>
      <c r="L362" s="15">
        <v>0</v>
      </c>
      <c r="M362" s="15">
        <v>0</v>
      </c>
      <c r="N362" s="15">
        <v>19.074411</v>
      </c>
      <c r="O362" s="15" t="s">
        <v>518</v>
      </c>
      <c r="P362" s="15" t="s">
        <v>518</v>
      </c>
      <c r="Q362" s="15" t="s">
        <v>518</v>
      </c>
      <c r="R362" s="15" t="s">
        <v>518</v>
      </c>
      <c r="S362" s="15" t="s">
        <v>520</v>
      </c>
    </row>
    <row r="363" customHeight="1" spans="1:19">
      <c r="A363" s="13">
        <v>359</v>
      </c>
      <c r="B363" s="14"/>
      <c r="C363" s="15" t="s">
        <v>518</v>
      </c>
      <c r="D363" s="15" t="s">
        <v>58</v>
      </c>
      <c r="E363" s="15" t="s">
        <v>2700</v>
      </c>
      <c r="F363" s="13">
        <v>2020</v>
      </c>
      <c r="G363" s="15">
        <v>0.26</v>
      </c>
      <c r="H363" s="15" t="s">
        <v>60</v>
      </c>
      <c r="I363" s="15">
        <v>30</v>
      </c>
      <c r="J363" s="23">
        <v>1.893616</v>
      </c>
      <c r="K363" s="15">
        <v>1.893616</v>
      </c>
      <c r="L363" s="15">
        <v>0</v>
      </c>
      <c r="M363" s="15">
        <v>0</v>
      </c>
      <c r="N363" s="15">
        <v>1.893616</v>
      </c>
      <c r="O363" s="15" t="s">
        <v>518</v>
      </c>
      <c r="P363" s="15" t="s">
        <v>518</v>
      </c>
      <c r="Q363" s="15" t="s">
        <v>518</v>
      </c>
      <c r="R363" s="15" t="s">
        <v>518</v>
      </c>
      <c r="S363" s="15" t="s">
        <v>520</v>
      </c>
    </row>
    <row r="364" customHeight="1" spans="1:19">
      <c r="A364" s="13">
        <v>360</v>
      </c>
      <c r="B364" s="14"/>
      <c r="C364" s="15" t="s">
        <v>518</v>
      </c>
      <c r="D364" s="15" t="s">
        <v>58</v>
      </c>
      <c r="E364" s="15" t="s">
        <v>2701</v>
      </c>
      <c r="F364" s="13">
        <v>2020</v>
      </c>
      <c r="G364" s="15">
        <v>300</v>
      </c>
      <c r="H364" s="15" t="s">
        <v>105</v>
      </c>
      <c r="I364" s="15">
        <v>10</v>
      </c>
      <c r="J364" s="23">
        <v>4.173843</v>
      </c>
      <c r="K364" s="15">
        <v>0</v>
      </c>
      <c r="L364" s="15">
        <v>4.173843</v>
      </c>
      <c r="M364" s="15">
        <v>0</v>
      </c>
      <c r="N364" s="15">
        <v>4.1</v>
      </c>
      <c r="O364" s="15" t="s">
        <v>518</v>
      </c>
      <c r="P364" s="15" t="s">
        <v>518</v>
      </c>
      <c r="Q364" s="15" t="s">
        <v>518</v>
      </c>
      <c r="R364" s="15" t="s">
        <v>518</v>
      </c>
      <c r="S364" s="15" t="s">
        <v>520</v>
      </c>
    </row>
    <row r="365" customHeight="1" spans="1:19">
      <c r="A365" s="13">
        <v>361</v>
      </c>
      <c r="B365" s="14"/>
      <c r="C365" s="15" t="s">
        <v>518</v>
      </c>
      <c r="D365" s="15" t="s">
        <v>58</v>
      </c>
      <c r="E365" s="15" t="s">
        <v>2702</v>
      </c>
      <c r="F365" s="13">
        <v>2020</v>
      </c>
      <c r="G365" s="15">
        <v>340</v>
      </c>
      <c r="H365" s="15" t="s">
        <v>105</v>
      </c>
      <c r="I365" s="15">
        <v>15</v>
      </c>
      <c r="J365" s="23">
        <v>3.924092</v>
      </c>
      <c r="K365" s="15">
        <v>0</v>
      </c>
      <c r="L365" s="15">
        <v>3.924092</v>
      </c>
      <c r="M365" s="15">
        <v>0</v>
      </c>
      <c r="N365" s="15">
        <v>3.9</v>
      </c>
      <c r="O365" s="15" t="s">
        <v>518</v>
      </c>
      <c r="P365" s="15" t="s">
        <v>518</v>
      </c>
      <c r="Q365" s="15" t="s">
        <v>518</v>
      </c>
      <c r="R365" s="15" t="s">
        <v>518</v>
      </c>
      <c r="S365" s="15" t="s">
        <v>520</v>
      </c>
    </row>
    <row r="366" customHeight="1" spans="1:19">
      <c r="A366" s="13">
        <v>362</v>
      </c>
      <c r="B366" s="14"/>
      <c r="C366" s="15" t="s">
        <v>518</v>
      </c>
      <c r="D366" s="15" t="s">
        <v>58</v>
      </c>
      <c r="E366" s="15" t="s">
        <v>2703</v>
      </c>
      <c r="F366" s="13">
        <v>2020</v>
      </c>
      <c r="G366" s="15">
        <v>230</v>
      </c>
      <c r="H366" s="15" t="s">
        <v>105</v>
      </c>
      <c r="I366" s="15">
        <v>20</v>
      </c>
      <c r="J366" s="23">
        <v>3.93095</v>
      </c>
      <c r="K366" s="15">
        <v>0</v>
      </c>
      <c r="L366" s="15">
        <v>3.93095</v>
      </c>
      <c r="M366" s="15">
        <v>0</v>
      </c>
      <c r="N366" s="15">
        <v>3.9</v>
      </c>
      <c r="O366" s="15" t="s">
        <v>518</v>
      </c>
      <c r="P366" s="15" t="s">
        <v>518</v>
      </c>
      <c r="Q366" s="15" t="s">
        <v>518</v>
      </c>
      <c r="R366" s="15" t="s">
        <v>518</v>
      </c>
      <c r="S366" s="15" t="s">
        <v>520</v>
      </c>
    </row>
    <row r="367" customHeight="1" spans="1:19">
      <c r="A367" s="13">
        <v>363</v>
      </c>
      <c r="B367" s="14"/>
      <c r="C367" s="15" t="s">
        <v>518</v>
      </c>
      <c r="D367" s="15" t="s">
        <v>58</v>
      </c>
      <c r="E367" s="15" t="s">
        <v>2704</v>
      </c>
      <c r="F367" s="13">
        <v>2020</v>
      </c>
      <c r="G367" s="15">
        <v>0.15</v>
      </c>
      <c r="H367" s="15" t="s">
        <v>60</v>
      </c>
      <c r="I367" s="15">
        <v>30</v>
      </c>
      <c r="J367" s="23">
        <v>4.7753</v>
      </c>
      <c r="K367" s="15">
        <v>0</v>
      </c>
      <c r="L367" s="15">
        <v>4.7753</v>
      </c>
      <c r="M367" s="15">
        <v>0</v>
      </c>
      <c r="N367" s="15">
        <v>4.7753</v>
      </c>
      <c r="O367" s="15" t="s">
        <v>518</v>
      </c>
      <c r="P367" s="15" t="s">
        <v>518</v>
      </c>
      <c r="Q367" s="15" t="s">
        <v>518</v>
      </c>
      <c r="R367" s="15" t="s">
        <v>518</v>
      </c>
      <c r="S367" s="15" t="s">
        <v>520</v>
      </c>
    </row>
    <row r="368" customHeight="1" spans="1:19">
      <c r="A368" s="13">
        <v>364</v>
      </c>
      <c r="B368" s="14"/>
      <c r="C368" s="15" t="s">
        <v>523</v>
      </c>
      <c r="D368" s="15" t="s">
        <v>58</v>
      </c>
      <c r="E368" s="15" t="s">
        <v>2166</v>
      </c>
      <c r="F368" s="13">
        <v>2020</v>
      </c>
      <c r="G368" s="15">
        <v>300</v>
      </c>
      <c r="H368" s="15" t="s">
        <v>525</v>
      </c>
      <c r="I368" s="15">
        <v>20</v>
      </c>
      <c r="J368" s="23">
        <v>10</v>
      </c>
      <c r="K368" s="15">
        <v>10</v>
      </c>
      <c r="L368" s="15">
        <v>0</v>
      </c>
      <c r="M368" s="15">
        <v>0</v>
      </c>
      <c r="N368" s="15">
        <v>9</v>
      </c>
      <c r="O368" s="15" t="s">
        <v>523</v>
      </c>
      <c r="P368" s="15" t="s">
        <v>523</v>
      </c>
      <c r="Q368" s="15" t="s">
        <v>523</v>
      </c>
      <c r="R368" s="15" t="s">
        <v>523</v>
      </c>
      <c r="S368" s="15" t="s">
        <v>526</v>
      </c>
    </row>
    <row r="369" customHeight="1" spans="1:19">
      <c r="A369" s="13">
        <v>365</v>
      </c>
      <c r="B369" s="14"/>
      <c r="C369" s="15" t="s">
        <v>523</v>
      </c>
      <c r="D369" s="15" t="s">
        <v>58</v>
      </c>
      <c r="E369" s="15" t="s">
        <v>2705</v>
      </c>
      <c r="F369" s="13">
        <v>2020</v>
      </c>
      <c r="G369" s="15">
        <v>150</v>
      </c>
      <c r="H369" s="15" t="s">
        <v>525</v>
      </c>
      <c r="I369" s="15">
        <v>10</v>
      </c>
      <c r="J369" s="23">
        <v>5</v>
      </c>
      <c r="K369" s="15">
        <v>5</v>
      </c>
      <c r="L369" s="15">
        <v>0</v>
      </c>
      <c r="M369" s="15">
        <v>0</v>
      </c>
      <c r="N369" s="15">
        <v>5</v>
      </c>
      <c r="O369" s="15" t="s">
        <v>523</v>
      </c>
      <c r="P369" s="15" t="s">
        <v>523</v>
      </c>
      <c r="Q369" s="15" t="s">
        <v>523</v>
      </c>
      <c r="R369" s="15" t="s">
        <v>523</v>
      </c>
      <c r="S369" s="15" t="s">
        <v>2706</v>
      </c>
    </row>
  </sheetData>
  <autoFilter ref="A4:S369">
    <extLst/>
  </autoFilter>
  <mergeCells count="76">
    <mergeCell ref="A1:S1"/>
    <mergeCell ref="R2:S2"/>
    <mergeCell ref="K3:M3"/>
    <mergeCell ref="R3:S3"/>
    <mergeCell ref="A3:A4"/>
    <mergeCell ref="B3:B4"/>
    <mergeCell ref="B5:B37"/>
    <mergeCell ref="B38:B42"/>
    <mergeCell ref="B43:B80"/>
    <mergeCell ref="B81:B86"/>
    <mergeCell ref="B87:B113"/>
    <mergeCell ref="B114:B139"/>
    <mergeCell ref="B140:B174"/>
    <mergeCell ref="B175:B179"/>
    <mergeCell ref="B180:B202"/>
    <mergeCell ref="B203:B262"/>
    <mergeCell ref="B263:B294"/>
    <mergeCell ref="B295:B335"/>
    <mergeCell ref="B336:B369"/>
    <mergeCell ref="C3:C4"/>
    <mergeCell ref="C267:C268"/>
    <mergeCell ref="C270:C272"/>
    <mergeCell ref="C276:C281"/>
    <mergeCell ref="D3:D4"/>
    <mergeCell ref="E3:E4"/>
    <mergeCell ref="E267:E268"/>
    <mergeCell ref="E270:E272"/>
    <mergeCell ref="E276:E281"/>
    <mergeCell ref="F3:F4"/>
    <mergeCell ref="G3:G4"/>
    <mergeCell ref="G270:G272"/>
    <mergeCell ref="H3:H4"/>
    <mergeCell ref="H270:H272"/>
    <mergeCell ref="I3:I4"/>
    <mergeCell ref="I267:I268"/>
    <mergeCell ref="I270:I272"/>
    <mergeCell ref="I276:I281"/>
    <mergeCell ref="J3:J4"/>
    <mergeCell ref="J180:J182"/>
    <mergeCell ref="J192:J193"/>
    <mergeCell ref="J267:J268"/>
    <mergeCell ref="J270:J272"/>
    <mergeCell ref="J276:J281"/>
    <mergeCell ref="K180:K182"/>
    <mergeCell ref="K192:K193"/>
    <mergeCell ref="K267:K268"/>
    <mergeCell ref="K270:K272"/>
    <mergeCell ref="K276:K281"/>
    <mergeCell ref="L180:L182"/>
    <mergeCell ref="L192:L193"/>
    <mergeCell ref="L267:L268"/>
    <mergeCell ref="L276:L281"/>
    <mergeCell ref="M180:M182"/>
    <mergeCell ref="M192:M193"/>
    <mergeCell ref="M267:M268"/>
    <mergeCell ref="M276:M281"/>
    <mergeCell ref="N3:N4"/>
    <mergeCell ref="N180:N182"/>
    <mergeCell ref="N192:N193"/>
    <mergeCell ref="N267:N268"/>
    <mergeCell ref="N270:N272"/>
    <mergeCell ref="N276:N281"/>
    <mergeCell ref="O3:O4"/>
    <mergeCell ref="O267:O268"/>
    <mergeCell ref="O270:O272"/>
    <mergeCell ref="O276:O281"/>
    <mergeCell ref="P3:P4"/>
    <mergeCell ref="P267:P268"/>
    <mergeCell ref="P276:P281"/>
    <mergeCell ref="Q3:Q4"/>
    <mergeCell ref="Q267:Q268"/>
    <mergeCell ref="Q276:Q281"/>
    <mergeCell ref="R267:R268"/>
    <mergeCell ref="R276:R281"/>
    <mergeCell ref="S267:S268"/>
    <mergeCell ref="S276:S281"/>
  </mergeCells>
  <printOptions horizontalCentered="1"/>
  <pageMargins left="0.357638888888889" right="0.357638888888889" top="0.802777777777778" bottom="0.60625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2016</vt:lpstr>
      <vt:lpstr>2017</vt:lpstr>
      <vt:lpstr>2018</vt:lpstr>
      <vt:lpstr>2019</vt:lpstr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清倌</cp:lastModifiedBy>
  <dcterms:created xsi:type="dcterms:W3CDTF">2021-01-25T08:54:00Z</dcterms:created>
  <dcterms:modified xsi:type="dcterms:W3CDTF">2021-02-22T01:44:41Z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