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9年殷祖罗桥" sheetId="1" r:id="rId1"/>
  </sheets>
  <definedNames>
    <definedName name="_xlnm._FilterDatabase" localSheetId="0" hidden="1">'2019年殷祖罗桥'!$A$4:$L$4</definedName>
    <definedName name="_xlnm.Print_Titles" localSheetId="0">'2019年殷祖罗桥'!$4:$4</definedName>
  </definedNames>
  <calcPr calcId="144525"/>
</workbook>
</file>

<file path=xl/sharedStrings.xml><?xml version="1.0" encoding="utf-8"?>
<sst xmlns="http://schemas.openxmlformats.org/spreadsheetml/2006/main" count="39" uniqueCount="30">
  <si>
    <t>附件：</t>
  </si>
  <si>
    <t>大冶市2019-2020年度中央和省级农田建设补助资金拨付情况表</t>
  </si>
  <si>
    <t>序号</t>
  </si>
  <si>
    <t>项目名称</t>
  </si>
  <si>
    <t>类别</t>
  </si>
  <si>
    <t>资金文号</t>
  </si>
  <si>
    <t>资金总额（万元）</t>
  </si>
  <si>
    <t>实施地点</t>
  </si>
  <si>
    <t>建设规模（万亩）</t>
  </si>
  <si>
    <t>应拨金额（元）</t>
  </si>
  <si>
    <t>已拨金额（元）</t>
  </si>
  <si>
    <t>结余金额（元）</t>
  </si>
  <si>
    <t>合计</t>
  </si>
  <si>
    <t>中央资金</t>
  </si>
  <si>
    <t>省级资金</t>
  </si>
  <si>
    <t>大冶市2019年度高标准农田建设项目</t>
  </si>
  <si>
    <t>农田建设补助</t>
  </si>
  <si>
    <t>鄂财农发[2019]60号</t>
  </si>
  <si>
    <t>殷祖镇、罗家桥街道办事处</t>
  </si>
  <si>
    <t>小计</t>
  </si>
  <si>
    <t>大冶市2019年度奖励资金</t>
  </si>
  <si>
    <t>鄂财农发【2019】68号</t>
  </si>
  <si>
    <t>灵乡镇</t>
  </si>
  <si>
    <t>补短板</t>
  </si>
  <si>
    <t>金湖街道办事处</t>
  </si>
  <si>
    <t>大冶市2020年度殷祖镇高标准农田建设项目</t>
  </si>
  <si>
    <t>鄂财农发[2019]88号、 鄂财农发[2020]44号、
鄂财预发【2020】61号、
鄂财预发【2020】76号</t>
  </si>
  <si>
    <t>殷祖镇</t>
  </si>
  <si>
    <t>大冶市2020年度高标准农田建设（高效节水灌溉）项目</t>
  </si>
  <si>
    <t>大箕铺镇、茗山乡、还地桥镇、金湖街道、刘仁八镇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</si>
</sst>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大标宋简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3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 3 4" xfId="48"/>
    <cellStyle name="强调文字颜色 6" xfId="49" builtinId="49"/>
    <cellStyle name="40% - 强调文字颜色 6" xfId="50" builtinId="51"/>
    <cellStyle name="60% - 强调文字颜色 6" xfId="51" builtinId="52"/>
    <cellStyle name="常规 2 4" xfId="52"/>
    <cellStyle name="常规 11" xfId="53"/>
    <cellStyle name="常规 2" xfId="54"/>
    <cellStyle name="常规 3 4 2" xfId="55"/>
    <cellStyle name="常规 4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pane ySplit="4" topLeftCell="A5" activePane="bottomLeft" state="frozen"/>
      <selection/>
      <selection pane="bottomLeft" activeCell="O9" sqref="O9"/>
    </sheetView>
  </sheetViews>
  <sheetFormatPr defaultColWidth="9" defaultRowHeight="54.95" customHeight="1"/>
  <cols>
    <col min="1" max="1" width="4.25" customWidth="1"/>
    <col min="2" max="2" width="18.875" customWidth="1"/>
    <col min="3" max="3" width="7.875" customWidth="1"/>
    <col min="4" max="4" width="19.5" customWidth="1"/>
    <col min="5" max="5" width="9.875" customWidth="1"/>
    <col min="6" max="6" width="8.75" customWidth="1"/>
    <col min="7" max="7" width="8.25" customWidth="1"/>
    <col min="8" max="8" width="14.875" customWidth="1"/>
    <col min="9" max="9" width="8.375" customWidth="1"/>
    <col min="10" max="12" width="15.375" style="3" customWidth="1"/>
    <col min="13" max="13" width="14.125"/>
    <col min="14" max="14" width="12.625"/>
    <col min="15" max="15" width="58.5" customWidth="1"/>
  </cols>
  <sheetData>
    <row r="1" ht="24" customHeight="1" spans="1:1">
      <c r="A1" t="s">
        <v>0</v>
      </c>
    </row>
    <row r="2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8.1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/>
      <c r="G3" s="6"/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N3" s="22"/>
      <c r="O3" s="22"/>
    </row>
    <row r="4" ht="38.1" customHeight="1" spans="1:15">
      <c r="A4" s="5"/>
      <c r="B4" s="5"/>
      <c r="C4" s="5"/>
      <c r="D4" s="5"/>
      <c r="E4" s="7" t="s">
        <v>12</v>
      </c>
      <c r="F4" s="7" t="s">
        <v>13</v>
      </c>
      <c r="G4" s="7" t="s">
        <v>14</v>
      </c>
      <c r="H4" s="5"/>
      <c r="I4" s="5"/>
      <c r="J4" s="5"/>
      <c r="K4" s="5"/>
      <c r="L4" s="5"/>
      <c r="N4" s="22"/>
      <c r="O4" s="22"/>
    </row>
    <row r="5" ht="38.1" customHeight="1" spans="1:15">
      <c r="A5" s="7">
        <v>1</v>
      </c>
      <c r="B5" s="8" t="s">
        <v>15</v>
      </c>
      <c r="C5" s="7" t="s">
        <v>16</v>
      </c>
      <c r="D5" s="7" t="s">
        <v>17</v>
      </c>
      <c r="E5" s="7">
        <v>2230</v>
      </c>
      <c r="F5" s="7">
        <v>2115</v>
      </c>
      <c r="G5" s="7">
        <v>115</v>
      </c>
      <c r="H5" s="8" t="s">
        <v>18</v>
      </c>
      <c r="I5" s="7">
        <v>1.71</v>
      </c>
      <c r="J5" s="23">
        <v>24429882.47</v>
      </c>
      <c r="K5" s="23">
        <v>12114847.32</v>
      </c>
      <c r="L5" s="24">
        <v>12315035.15</v>
      </c>
      <c r="N5" s="25"/>
      <c r="O5" s="25"/>
    </row>
    <row r="6" s="1" customFormat="1" ht="38.1" customHeight="1" spans="1:15">
      <c r="A6" s="9"/>
      <c r="B6" s="10" t="s">
        <v>19</v>
      </c>
      <c r="C6" s="10"/>
      <c r="D6" s="10"/>
      <c r="E6" s="10">
        <v>2230</v>
      </c>
      <c r="F6" s="10">
        <v>2115</v>
      </c>
      <c r="G6" s="10">
        <v>115</v>
      </c>
      <c r="H6" s="10"/>
      <c r="I6" s="10"/>
      <c r="J6" s="23">
        <v>24429882.47</v>
      </c>
      <c r="K6" s="9">
        <v>12114847.32</v>
      </c>
      <c r="L6" s="26">
        <v>12315035.15</v>
      </c>
      <c r="N6" s="27"/>
      <c r="O6" s="28"/>
    </row>
    <row r="7" ht="38.1" customHeight="1" spans="1:15">
      <c r="A7" s="11">
        <v>2</v>
      </c>
      <c r="B7" s="12" t="s">
        <v>20</v>
      </c>
      <c r="C7" s="13" t="s">
        <v>16</v>
      </c>
      <c r="D7" s="13" t="s">
        <v>21</v>
      </c>
      <c r="E7" s="13">
        <v>500</v>
      </c>
      <c r="F7" s="13"/>
      <c r="G7" s="13">
        <v>500</v>
      </c>
      <c r="H7" s="12" t="s">
        <v>22</v>
      </c>
      <c r="I7" s="12" t="s">
        <v>23</v>
      </c>
      <c r="J7" s="29"/>
      <c r="K7" s="30">
        <v>450000</v>
      </c>
      <c r="L7" s="31"/>
      <c r="N7" s="25"/>
      <c r="O7" s="25"/>
    </row>
    <row r="8" ht="38.1" customHeight="1" spans="1:15">
      <c r="A8" s="14"/>
      <c r="B8" s="6"/>
      <c r="C8" s="6"/>
      <c r="D8" s="6"/>
      <c r="E8" s="6"/>
      <c r="F8" s="6"/>
      <c r="G8" s="6"/>
      <c r="H8" s="15" t="s">
        <v>24</v>
      </c>
      <c r="I8" s="6" t="s">
        <v>23</v>
      </c>
      <c r="J8" s="29"/>
      <c r="K8" s="32">
        <v>500000</v>
      </c>
      <c r="L8" s="33"/>
      <c r="N8" s="22"/>
      <c r="O8" s="22"/>
    </row>
    <row r="9" ht="38.1" customHeight="1" spans="1:15">
      <c r="A9" s="16"/>
      <c r="B9" s="17" t="s">
        <v>19</v>
      </c>
      <c r="C9" s="18"/>
      <c r="D9" s="19"/>
      <c r="E9" s="19">
        <v>500</v>
      </c>
      <c r="F9" s="19"/>
      <c r="G9" s="19">
        <v>500</v>
      </c>
      <c r="H9" s="19"/>
      <c r="I9" s="19"/>
      <c r="J9" s="19">
        <v>5000000</v>
      </c>
      <c r="K9" s="19">
        <f>SUM(K7:K8)</f>
        <v>950000</v>
      </c>
      <c r="L9" s="26">
        <v>4050000</v>
      </c>
      <c r="N9" s="22"/>
      <c r="O9" s="22"/>
    </row>
    <row r="10" s="2" customFormat="1" ht="60" customHeight="1" spans="1:12">
      <c r="A10" s="6">
        <v>3</v>
      </c>
      <c r="B10" s="15" t="s">
        <v>25</v>
      </c>
      <c r="C10" s="7" t="s">
        <v>16</v>
      </c>
      <c r="D10" s="15" t="s">
        <v>26</v>
      </c>
      <c r="E10" s="20">
        <v>4656</v>
      </c>
      <c r="F10" s="20">
        <v>3670</v>
      </c>
      <c r="G10" s="20">
        <v>986</v>
      </c>
      <c r="H10" s="6" t="s">
        <v>27</v>
      </c>
      <c r="I10" s="6">
        <v>1.23</v>
      </c>
      <c r="J10" s="6">
        <v>19042181.18</v>
      </c>
      <c r="K10" s="29">
        <v>3755664.53</v>
      </c>
      <c r="L10" s="6">
        <v>15286516.65</v>
      </c>
    </row>
    <row r="11" s="2" customFormat="1" ht="38.1" customHeight="1" spans="1:12">
      <c r="A11" s="6"/>
      <c r="B11" s="19" t="s">
        <v>19</v>
      </c>
      <c r="C11" s="19"/>
      <c r="D11" s="19"/>
      <c r="E11" s="21">
        <v>4656</v>
      </c>
      <c r="F11" s="21">
        <v>3670</v>
      </c>
      <c r="G11" s="21">
        <v>986</v>
      </c>
      <c r="H11" s="19"/>
      <c r="I11" s="19"/>
      <c r="J11" s="6">
        <v>19042181.18</v>
      </c>
      <c r="K11" s="34">
        <v>3755664.53</v>
      </c>
      <c r="L11" s="19">
        <v>15286516.65</v>
      </c>
    </row>
    <row r="12" s="2" customFormat="1" ht="64" customHeight="1" spans="1:12">
      <c r="A12" s="6">
        <v>4</v>
      </c>
      <c r="B12" s="15" t="s">
        <v>28</v>
      </c>
      <c r="C12" s="7" t="s">
        <v>16</v>
      </c>
      <c r="D12" s="15" t="s">
        <v>26</v>
      </c>
      <c r="E12" s="6">
        <v>4656</v>
      </c>
      <c r="F12" s="6">
        <v>3670</v>
      </c>
      <c r="G12" s="6">
        <v>986</v>
      </c>
      <c r="H12" s="15" t="s">
        <v>29</v>
      </c>
      <c r="I12" s="6">
        <v>2.01</v>
      </c>
      <c r="J12" s="7">
        <v>893100</v>
      </c>
      <c r="K12" s="7">
        <v>485100</v>
      </c>
      <c r="L12" s="6">
        <v>408000</v>
      </c>
    </row>
    <row r="13" s="2" customFormat="1" ht="38.1" customHeight="1" spans="1:12">
      <c r="A13" s="6"/>
      <c r="B13" s="19" t="s">
        <v>19</v>
      </c>
      <c r="C13" s="19"/>
      <c r="D13" s="19"/>
      <c r="E13" s="19">
        <f>SUM(E12:E12)</f>
        <v>4656</v>
      </c>
      <c r="F13" s="19">
        <v>3670</v>
      </c>
      <c r="G13" s="19">
        <v>986</v>
      </c>
      <c r="H13" s="19"/>
      <c r="I13" s="19"/>
      <c r="J13" s="9">
        <v>893100</v>
      </c>
      <c r="K13" s="9">
        <v>485100</v>
      </c>
      <c r="L13" s="19">
        <v>408000</v>
      </c>
    </row>
    <row r="14" s="2" customFormat="1" ht="38.1" customHeight="1" spans="1:12">
      <c r="A14" s="19"/>
      <c r="B14" s="19" t="s">
        <v>12</v>
      </c>
      <c r="C14" s="19"/>
      <c r="D14" s="19"/>
      <c r="E14" s="19">
        <f>E6+E9+E11</f>
        <v>7386</v>
      </c>
      <c r="F14" s="19">
        <f>F6+F11</f>
        <v>5785</v>
      </c>
      <c r="G14" s="19">
        <f>G6+G9+G11</f>
        <v>1601</v>
      </c>
      <c r="H14" s="19"/>
      <c r="I14" s="19"/>
      <c r="J14" s="19">
        <f>J5+J10+J13+J9</f>
        <v>49365163.65</v>
      </c>
      <c r="K14" s="19">
        <f>K5+K9+K10+K13</f>
        <v>17305611.85</v>
      </c>
      <c r="L14" s="19">
        <f>L5+L9+L10+L13</f>
        <v>32059551.8</v>
      </c>
    </row>
    <row r="15" s="2" customFormat="1" ht="24" customHeight="1" spans="10:12">
      <c r="J15" s="35"/>
      <c r="K15" s="35"/>
      <c r="L15" s="35"/>
    </row>
    <row r="16" s="2" customFormat="1" ht="24" customHeight="1" spans="10:12">
      <c r="J16" s="35"/>
      <c r="K16" s="35"/>
      <c r="L16" s="35"/>
    </row>
    <row r="17" s="2" customFormat="1" ht="24" customHeight="1" spans="10:12">
      <c r="J17" s="35"/>
      <c r="K17" s="35"/>
      <c r="L17" s="35"/>
    </row>
    <row r="18" s="2" customFormat="1" ht="24" customHeight="1" spans="10:12">
      <c r="J18" s="35"/>
      <c r="K18" s="35"/>
      <c r="L18" s="35"/>
    </row>
    <row r="19" s="2" customFormat="1" ht="24" customHeight="1" spans="10:12">
      <c r="J19" s="35"/>
      <c r="K19" s="35"/>
      <c r="L19" s="35"/>
    </row>
    <row r="20" s="2" customFormat="1" ht="24" customHeight="1" spans="10:12">
      <c r="J20" s="35"/>
      <c r="K20" s="35"/>
      <c r="L20" s="35"/>
    </row>
    <row r="21" s="2" customFormat="1" ht="24" customHeight="1" spans="10:12">
      <c r="J21" s="35"/>
      <c r="K21" s="35"/>
      <c r="L21" s="35"/>
    </row>
    <row r="22" s="2" customFormat="1" ht="24" customHeight="1" spans="10:12">
      <c r="J22" s="35"/>
      <c r="K22" s="35"/>
      <c r="L22" s="35"/>
    </row>
    <row r="23" s="2" customFormat="1" ht="24" customHeight="1" spans="10:12">
      <c r="J23" s="35"/>
      <c r="K23" s="35"/>
      <c r="L23" s="35"/>
    </row>
    <row r="24" s="2" customFormat="1" ht="24" customHeight="1" spans="10:12">
      <c r="J24" s="35"/>
      <c r="K24" s="35"/>
      <c r="L24" s="35"/>
    </row>
    <row r="25" s="2" customFormat="1" ht="24" customHeight="1" spans="10:12">
      <c r="J25" s="35"/>
      <c r="K25" s="35"/>
      <c r="L25" s="35"/>
    </row>
    <row r="26" s="2" customFormat="1" ht="24" customHeight="1" spans="10:12">
      <c r="J26" s="35"/>
      <c r="K26" s="35"/>
      <c r="L26" s="35"/>
    </row>
    <row r="27" s="2" customFormat="1" ht="24" customHeight="1" spans="10:12">
      <c r="J27" s="35"/>
      <c r="K27" s="35"/>
      <c r="L27" s="35"/>
    </row>
    <row r="28" s="2" customFormat="1" ht="24" customHeight="1" spans="10:12">
      <c r="J28" s="35"/>
      <c r="K28" s="35"/>
      <c r="L28" s="35"/>
    </row>
  </sheetData>
  <mergeCells count="16">
    <mergeCell ref="A2:L2"/>
    <mergeCell ref="E3:G3"/>
    <mergeCell ref="B6:C6"/>
    <mergeCell ref="B9:C9"/>
    <mergeCell ref="B11:C11"/>
    <mergeCell ref="B13:C13"/>
    <mergeCell ref="B14:D14"/>
    <mergeCell ref="A3:A4"/>
    <mergeCell ref="B3:B4"/>
    <mergeCell ref="C3:C4"/>
    <mergeCell ref="D3:D4"/>
    <mergeCell ref="H3:H4"/>
    <mergeCell ref="I3:I4"/>
    <mergeCell ref="J3:J4"/>
    <mergeCell ref="K3:K4"/>
    <mergeCell ref="L3:L4"/>
  </mergeCells>
  <printOptions horizontalCentered="1"/>
  <pageMargins left="0.393700787401575" right="0.393700787401575" top="0.984251968503937" bottom="0.78740157480315" header="0.511811023622047" footer="0.511811023622047"/>
  <pageSetup paperSize="9" scale="85" orientation="landscape"/>
  <headerFooter/>
  <ignoredErrors>
    <ignoredError sqref="F14:G14" formula="1"/>
    <ignoredError sqref="K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2019年殷祖罗桥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2020-03-31T07:44:00Z</dcterms:created>
  <cp:lastPrinted>2021-06-11T03:00:00Z</cp:lastPrinted>
  <dcterms:modified xsi:type="dcterms:W3CDTF">2021-06-11T03:26:46Z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483A2CFBE2A04E0DABB3718668851D74</vt:lpwstr>
  </property>
</Properties>
</file>